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815E8BDB-B3F5-46A7-AE2C-89FED717F2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ограм." sheetId="1" r:id="rId1"/>
  </sheets>
  <calcPr calcId="181029"/>
</workbook>
</file>

<file path=xl/calcChain.xml><?xml version="1.0" encoding="utf-8"?>
<calcChain xmlns="http://schemas.openxmlformats.org/spreadsheetml/2006/main">
  <c r="F23" i="1" l="1"/>
  <c r="F69" i="1"/>
  <c r="J62" i="1"/>
  <c r="G62" i="1"/>
  <c r="D62" i="1"/>
  <c r="E122" i="1"/>
  <c r="G122" i="1"/>
  <c r="H122" i="1"/>
  <c r="J122" i="1"/>
  <c r="D122" i="1"/>
  <c r="F106" i="1"/>
  <c r="E52" i="1"/>
  <c r="G52" i="1"/>
  <c r="H52" i="1"/>
  <c r="J52" i="1"/>
  <c r="D52" i="1"/>
  <c r="F87" i="1"/>
  <c r="E9" i="1"/>
  <c r="G9" i="1"/>
  <c r="H9" i="1"/>
  <c r="J9" i="1"/>
  <c r="K9" i="1"/>
  <c r="E13" i="1"/>
  <c r="G13" i="1"/>
  <c r="H13" i="1"/>
  <c r="J13" i="1"/>
  <c r="K13" i="1"/>
  <c r="E17" i="1"/>
  <c r="G17" i="1"/>
  <c r="H17" i="1"/>
  <c r="J17" i="1"/>
  <c r="K17" i="1"/>
  <c r="D9" i="1"/>
  <c r="D13" i="1"/>
  <c r="D17" i="1"/>
  <c r="G114" i="1" l="1"/>
  <c r="H114" i="1"/>
  <c r="J114" i="1"/>
  <c r="K114" i="1"/>
  <c r="L126" i="1" l="1"/>
  <c r="L125" i="1" s="1"/>
  <c r="I126" i="1"/>
  <c r="F126" i="1"/>
  <c r="F125" i="1" s="1"/>
  <c r="K125" i="1"/>
  <c r="J125" i="1"/>
  <c r="H125" i="1"/>
  <c r="G125" i="1"/>
  <c r="E125" i="1"/>
  <c r="D125" i="1"/>
  <c r="L121" i="1"/>
  <c r="I121" i="1"/>
  <c r="F121" i="1"/>
  <c r="F120" i="1" s="1"/>
  <c r="K120" i="1"/>
  <c r="J120" i="1"/>
  <c r="H120" i="1"/>
  <c r="G120" i="1"/>
  <c r="E120" i="1"/>
  <c r="D120" i="1"/>
  <c r="L116" i="1"/>
  <c r="I116" i="1"/>
  <c r="F116" i="1"/>
  <c r="L56" i="1"/>
  <c r="L55" i="1" s="1"/>
  <c r="I56" i="1"/>
  <c r="F56" i="1"/>
  <c r="F55" i="1" s="1"/>
  <c r="K55" i="1"/>
  <c r="J55" i="1"/>
  <c r="H55" i="1"/>
  <c r="G55" i="1"/>
  <c r="E55" i="1"/>
  <c r="D55" i="1"/>
  <c r="E25" i="1"/>
  <c r="G25" i="1"/>
  <c r="H25" i="1"/>
  <c r="J25" i="1"/>
  <c r="K25" i="1"/>
  <c r="D25" i="1"/>
  <c r="L27" i="1"/>
  <c r="I27" i="1"/>
  <c r="F27" i="1"/>
  <c r="I55" i="1" l="1"/>
  <c r="I120" i="1"/>
  <c r="I125" i="1"/>
  <c r="L120" i="1"/>
  <c r="E38" i="1" l="1"/>
  <c r="G38" i="1"/>
  <c r="H38" i="1"/>
  <c r="J38" i="1"/>
  <c r="K38" i="1"/>
  <c r="D38" i="1"/>
  <c r="L158" i="1" l="1"/>
  <c r="I158" i="1"/>
  <c r="F158" i="1"/>
  <c r="K157" i="1"/>
  <c r="K156" i="1" s="1"/>
  <c r="J157" i="1"/>
  <c r="J156" i="1" s="1"/>
  <c r="H157" i="1"/>
  <c r="H156" i="1" s="1"/>
  <c r="G157" i="1"/>
  <c r="G156" i="1" s="1"/>
  <c r="E157" i="1"/>
  <c r="E156" i="1" s="1"/>
  <c r="D157" i="1"/>
  <c r="D156" i="1" s="1"/>
  <c r="L133" i="1"/>
  <c r="I133" i="1"/>
  <c r="F133" i="1"/>
  <c r="K132" i="1"/>
  <c r="K131" i="1" s="1"/>
  <c r="J132" i="1"/>
  <c r="J131" i="1" s="1"/>
  <c r="H132" i="1"/>
  <c r="H131" i="1" s="1"/>
  <c r="G132" i="1"/>
  <c r="G131" i="1" s="1"/>
  <c r="E132" i="1"/>
  <c r="E131" i="1" s="1"/>
  <c r="D132" i="1"/>
  <c r="D131" i="1" s="1"/>
  <c r="L123" i="1"/>
  <c r="I123" i="1"/>
  <c r="I122" i="1" s="1"/>
  <c r="F123" i="1"/>
  <c r="F122" i="1" s="1"/>
  <c r="K122" i="1"/>
  <c r="E81" i="1"/>
  <c r="G81" i="1"/>
  <c r="H81" i="1"/>
  <c r="J81" i="1"/>
  <c r="K81" i="1"/>
  <c r="D81" i="1"/>
  <c r="L83" i="1"/>
  <c r="I83" i="1"/>
  <c r="F83" i="1"/>
  <c r="L69" i="1"/>
  <c r="K68" i="1"/>
  <c r="J68" i="1"/>
  <c r="H68" i="1"/>
  <c r="G68" i="1"/>
  <c r="E68" i="1"/>
  <c r="D68" i="1"/>
  <c r="L67" i="1"/>
  <c r="I67" i="1"/>
  <c r="F67" i="1"/>
  <c r="L66" i="1"/>
  <c r="I66" i="1"/>
  <c r="F66" i="1"/>
  <c r="L65" i="1"/>
  <c r="I65" i="1"/>
  <c r="F65" i="1"/>
  <c r="K64" i="1"/>
  <c r="J64" i="1"/>
  <c r="H64" i="1"/>
  <c r="G64" i="1"/>
  <c r="E64" i="1"/>
  <c r="D64" i="1"/>
  <c r="F54" i="1"/>
  <c r="F52" i="1" s="1"/>
  <c r="L54" i="1"/>
  <c r="I54" i="1"/>
  <c r="I52" i="1" s="1"/>
  <c r="K52" i="1"/>
  <c r="L68" i="1" l="1"/>
  <c r="L122" i="1"/>
  <c r="I132" i="1"/>
  <c r="I131" i="1" s="1"/>
  <c r="I157" i="1"/>
  <c r="I156" i="1" s="1"/>
  <c r="L52" i="1"/>
  <c r="I68" i="1"/>
  <c r="L132" i="1"/>
  <c r="L131" i="1" s="1"/>
  <c r="L157" i="1"/>
  <c r="L156" i="1" s="1"/>
  <c r="F132" i="1"/>
  <c r="F131" i="1" s="1"/>
  <c r="F68" i="1"/>
  <c r="F157" i="1"/>
  <c r="F156" i="1" s="1"/>
  <c r="L64" i="1"/>
  <c r="I64" i="1"/>
  <c r="F64" i="1"/>
  <c r="L41" i="1" l="1"/>
  <c r="I41" i="1"/>
  <c r="F41" i="1"/>
  <c r="L161" i="1"/>
  <c r="K160" i="1"/>
  <c r="K159" i="1" s="1"/>
  <c r="L155" i="1"/>
  <c r="K154" i="1"/>
  <c r="L153" i="1"/>
  <c r="K152" i="1"/>
  <c r="L151" i="1"/>
  <c r="K150" i="1"/>
  <c r="L149" i="1"/>
  <c r="K148" i="1"/>
  <c r="L145" i="1"/>
  <c r="L144" i="1"/>
  <c r="K143" i="1"/>
  <c r="K142" i="1" s="1"/>
  <c r="K141" i="1" s="1"/>
  <c r="L140" i="1"/>
  <c r="K139" i="1"/>
  <c r="L138" i="1"/>
  <c r="L137" i="1"/>
  <c r="K136" i="1"/>
  <c r="L130" i="1"/>
  <c r="K129" i="1"/>
  <c r="K128" i="1" s="1"/>
  <c r="K127" i="1" s="1"/>
  <c r="L119" i="1"/>
  <c r="K118" i="1"/>
  <c r="L117" i="1"/>
  <c r="L115" i="1"/>
  <c r="L113" i="1"/>
  <c r="K112" i="1"/>
  <c r="L111" i="1"/>
  <c r="L110" i="1"/>
  <c r="K109" i="1"/>
  <c r="L108" i="1"/>
  <c r="K107" i="1"/>
  <c r="L106" i="1"/>
  <c r="K105" i="1"/>
  <c r="L104" i="1"/>
  <c r="K103" i="1"/>
  <c r="L102" i="1"/>
  <c r="K101" i="1"/>
  <c r="L99" i="1"/>
  <c r="K98" i="1"/>
  <c r="K97" i="1" s="1"/>
  <c r="L95" i="1"/>
  <c r="K94" i="1"/>
  <c r="K93" i="1" s="1"/>
  <c r="K92" i="1" s="1"/>
  <c r="L91" i="1"/>
  <c r="K90" i="1"/>
  <c r="K89" i="1" s="1"/>
  <c r="K88" i="1" s="1"/>
  <c r="L87" i="1"/>
  <c r="K86" i="1"/>
  <c r="K85" i="1" s="1"/>
  <c r="L84" i="1"/>
  <c r="L82" i="1"/>
  <c r="K80" i="1"/>
  <c r="L79" i="1"/>
  <c r="L78" i="1"/>
  <c r="K77" i="1"/>
  <c r="K76" i="1" s="1"/>
  <c r="L75" i="1"/>
  <c r="L74" i="1"/>
  <c r="L73" i="1"/>
  <c r="K72" i="1"/>
  <c r="L71" i="1"/>
  <c r="K70" i="1"/>
  <c r="L63" i="1"/>
  <c r="L62" i="1"/>
  <c r="K61" i="1"/>
  <c r="L60" i="1"/>
  <c r="L59" i="1"/>
  <c r="K58" i="1"/>
  <c r="L51" i="1"/>
  <c r="K50" i="1"/>
  <c r="L49" i="1"/>
  <c r="K48" i="1"/>
  <c r="L45" i="1"/>
  <c r="K44" i="1"/>
  <c r="K43" i="1" s="1"/>
  <c r="L42" i="1"/>
  <c r="L40" i="1"/>
  <c r="L39" i="1"/>
  <c r="K37" i="1"/>
  <c r="L35" i="1"/>
  <c r="L34" i="1"/>
  <c r="K33" i="1"/>
  <c r="L32" i="1"/>
  <c r="K31" i="1"/>
  <c r="L30" i="1"/>
  <c r="L29" i="1"/>
  <c r="K28" i="1"/>
  <c r="L26" i="1"/>
  <c r="L23" i="1"/>
  <c r="K22" i="1"/>
  <c r="L21" i="1"/>
  <c r="K20" i="1"/>
  <c r="L18" i="1"/>
  <c r="L17" i="1" s="1"/>
  <c r="K16" i="1"/>
  <c r="K15" i="1" s="1"/>
  <c r="L14" i="1"/>
  <c r="L13" i="1" s="1"/>
  <c r="K12" i="1"/>
  <c r="K11" i="1" s="1"/>
  <c r="L10" i="1"/>
  <c r="L9" i="1" s="1"/>
  <c r="K8" i="1"/>
  <c r="K7" i="1" s="1"/>
  <c r="I161" i="1"/>
  <c r="H160" i="1"/>
  <c r="H159" i="1" s="1"/>
  <c r="I155" i="1"/>
  <c r="H154" i="1"/>
  <c r="I153" i="1"/>
  <c r="H152" i="1"/>
  <c r="I151" i="1"/>
  <c r="H150" i="1"/>
  <c r="I149" i="1"/>
  <c r="H148" i="1"/>
  <c r="I145" i="1"/>
  <c r="I144" i="1"/>
  <c r="H143" i="1"/>
  <c r="H142" i="1" s="1"/>
  <c r="H141" i="1" s="1"/>
  <c r="I140" i="1"/>
  <c r="H139" i="1"/>
  <c r="I138" i="1"/>
  <c r="I137" i="1"/>
  <c r="H136" i="1"/>
  <c r="I130" i="1"/>
  <c r="H129" i="1"/>
  <c r="H128" i="1" s="1"/>
  <c r="H127" i="1" s="1"/>
  <c r="I119" i="1"/>
  <c r="H118" i="1"/>
  <c r="I117" i="1"/>
  <c r="I115" i="1"/>
  <c r="I113" i="1"/>
  <c r="H112" i="1"/>
  <c r="I111" i="1"/>
  <c r="I110" i="1"/>
  <c r="H109" i="1"/>
  <c r="I108" i="1"/>
  <c r="H107" i="1"/>
  <c r="I106" i="1"/>
  <c r="H105" i="1"/>
  <c r="I104" i="1"/>
  <c r="H103" i="1"/>
  <c r="I102" i="1"/>
  <c r="H101" i="1"/>
  <c r="I99" i="1"/>
  <c r="H98" i="1"/>
  <c r="H97" i="1" s="1"/>
  <c r="I95" i="1"/>
  <c r="H94" i="1"/>
  <c r="H93" i="1" s="1"/>
  <c r="H92" i="1" s="1"/>
  <c r="I91" i="1"/>
  <c r="H90" i="1"/>
  <c r="H89" i="1" s="1"/>
  <c r="H88" i="1" s="1"/>
  <c r="I87" i="1"/>
  <c r="H86" i="1"/>
  <c r="H85" i="1" s="1"/>
  <c r="I84" i="1"/>
  <c r="I82" i="1"/>
  <c r="H80" i="1"/>
  <c r="I79" i="1"/>
  <c r="I78" i="1"/>
  <c r="H77" i="1"/>
  <c r="H76" i="1" s="1"/>
  <c r="I75" i="1"/>
  <c r="I74" i="1"/>
  <c r="I73" i="1"/>
  <c r="H72" i="1"/>
  <c r="I71" i="1"/>
  <c r="H70" i="1"/>
  <c r="I62" i="1"/>
  <c r="H61" i="1"/>
  <c r="I60" i="1"/>
  <c r="I59" i="1"/>
  <c r="H58" i="1"/>
  <c r="I51" i="1"/>
  <c r="H50" i="1"/>
  <c r="I49" i="1"/>
  <c r="H48" i="1"/>
  <c r="I45" i="1"/>
  <c r="H44" i="1"/>
  <c r="H43" i="1" s="1"/>
  <c r="I42" i="1"/>
  <c r="I40" i="1"/>
  <c r="I39" i="1"/>
  <c r="H37" i="1"/>
  <c r="I35" i="1"/>
  <c r="I34" i="1"/>
  <c r="H33" i="1"/>
  <c r="I32" i="1"/>
  <c r="H31" i="1"/>
  <c r="H28" i="1"/>
  <c r="I23" i="1"/>
  <c r="H22" i="1"/>
  <c r="H20" i="1"/>
  <c r="I17" i="1"/>
  <c r="H16" i="1"/>
  <c r="H15" i="1" s="1"/>
  <c r="I13" i="1"/>
  <c r="H12" i="1"/>
  <c r="H11" i="1" s="1"/>
  <c r="I9" i="1"/>
  <c r="H8" i="1"/>
  <c r="H7" i="1" s="1"/>
  <c r="F161" i="1"/>
  <c r="F155" i="1"/>
  <c r="F153" i="1"/>
  <c r="F151" i="1"/>
  <c r="F149" i="1"/>
  <c r="F145" i="1"/>
  <c r="F144" i="1"/>
  <c r="F140" i="1"/>
  <c r="F138" i="1"/>
  <c r="F137" i="1"/>
  <c r="F130" i="1"/>
  <c r="F129" i="1" s="1"/>
  <c r="F128" i="1" s="1"/>
  <c r="F127" i="1" s="1"/>
  <c r="F119" i="1"/>
  <c r="F117" i="1"/>
  <c r="F115" i="1"/>
  <c r="F113" i="1"/>
  <c r="F111" i="1"/>
  <c r="F110" i="1"/>
  <c r="F108" i="1"/>
  <c r="F104" i="1"/>
  <c r="F102" i="1"/>
  <c r="F99" i="1"/>
  <c r="F95" i="1"/>
  <c r="F91" i="1"/>
  <c r="F84" i="1"/>
  <c r="F82" i="1"/>
  <c r="F79" i="1"/>
  <c r="F78" i="1"/>
  <c r="F75" i="1"/>
  <c r="F74" i="1"/>
  <c r="F73" i="1"/>
  <c r="F71" i="1"/>
  <c r="F62" i="1"/>
  <c r="F60" i="1"/>
  <c r="F59" i="1"/>
  <c r="F51" i="1"/>
  <c r="F49" i="1"/>
  <c r="F45" i="1"/>
  <c r="F42" i="1"/>
  <c r="F40" i="1"/>
  <c r="F39" i="1"/>
  <c r="F35" i="1"/>
  <c r="F34" i="1"/>
  <c r="F32" i="1"/>
  <c r="F29" i="1"/>
  <c r="F25" i="1"/>
  <c r="F18" i="1"/>
  <c r="F17" i="1" s="1"/>
  <c r="F13" i="1"/>
  <c r="F9" i="1"/>
  <c r="F86" i="1"/>
  <c r="F85" i="1" s="1"/>
  <c r="E160" i="1"/>
  <c r="E159" i="1" s="1"/>
  <c r="E154" i="1"/>
  <c r="E152" i="1"/>
  <c r="E150" i="1"/>
  <c r="E148" i="1"/>
  <c r="E143" i="1"/>
  <c r="E142" i="1" s="1"/>
  <c r="E141" i="1" s="1"/>
  <c r="E139" i="1"/>
  <c r="E136" i="1"/>
  <c r="E129" i="1"/>
  <c r="E128" i="1" s="1"/>
  <c r="E127" i="1" s="1"/>
  <c r="E118" i="1"/>
  <c r="E114" i="1"/>
  <c r="E112" i="1"/>
  <c r="E109" i="1"/>
  <c r="E107" i="1"/>
  <c r="E105" i="1"/>
  <c r="E103" i="1"/>
  <c r="E101" i="1"/>
  <c r="E98" i="1"/>
  <c r="E97" i="1" s="1"/>
  <c r="E94" i="1"/>
  <c r="E93" i="1" s="1"/>
  <c r="E92" i="1" s="1"/>
  <c r="E90" i="1"/>
  <c r="E89" i="1" s="1"/>
  <c r="E88" i="1" s="1"/>
  <c r="E86" i="1"/>
  <c r="E85" i="1" s="1"/>
  <c r="E80" i="1"/>
  <c r="E77" i="1"/>
  <c r="E76" i="1" s="1"/>
  <c r="E72" i="1"/>
  <c r="E70" i="1"/>
  <c r="E61" i="1"/>
  <c r="E58" i="1"/>
  <c r="E50" i="1"/>
  <c r="E48" i="1"/>
  <c r="E44" i="1"/>
  <c r="E43" i="1" s="1"/>
  <c r="E37" i="1"/>
  <c r="E33" i="1"/>
  <c r="E31" i="1"/>
  <c r="E28" i="1"/>
  <c r="E22" i="1"/>
  <c r="E20" i="1"/>
  <c r="E16" i="1"/>
  <c r="E15" i="1" s="1"/>
  <c r="E12" i="1"/>
  <c r="E11" i="1" s="1"/>
  <c r="E8" i="1"/>
  <c r="E7" i="1" s="1"/>
  <c r="E100" i="1" l="1"/>
  <c r="H100" i="1"/>
  <c r="H96" i="1" s="1"/>
  <c r="K47" i="1"/>
  <c r="F114" i="1"/>
  <c r="L148" i="1"/>
  <c r="I103" i="1"/>
  <c r="I139" i="1"/>
  <c r="L129" i="1"/>
  <c r="L128" i="1" s="1"/>
  <c r="L127" i="1" s="1"/>
  <c r="I20" i="1"/>
  <c r="I31" i="1"/>
  <c r="I112" i="1"/>
  <c r="I118" i="1"/>
  <c r="I148" i="1"/>
  <c r="I152" i="1"/>
  <c r="I160" i="1"/>
  <c r="I159" i="1" s="1"/>
  <c r="L25" i="1"/>
  <c r="L48" i="1"/>
  <c r="L90" i="1"/>
  <c r="L89" i="1" s="1"/>
  <c r="L88" i="1" s="1"/>
  <c r="L98" i="1"/>
  <c r="L97" i="1" s="1"/>
  <c r="L103" i="1"/>
  <c r="L107" i="1"/>
  <c r="L139" i="1"/>
  <c r="L150" i="1"/>
  <c r="L154" i="1"/>
  <c r="I48" i="1"/>
  <c r="I98" i="1"/>
  <c r="I97" i="1" s="1"/>
  <c r="I107" i="1"/>
  <c r="L22" i="1"/>
  <c r="I44" i="1"/>
  <c r="I43" i="1" s="1"/>
  <c r="I50" i="1"/>
  <c r="I70" i="1"/>
  <c r="I86" i="1"/>
  <c r="I85" i="1" s="1"/>
  <c r="I94" i="1"/>
  <c r="I93" i="1" s="1"/>
  <c r="I92" i="1" s="1"/>
  <c r="I101" i="1"/>
  <c r="I105" i="1"/>
  <c r="I114" i="1"/>
  <c r="L20" i="1"/>
  <c r="L31" i="1"/>
  <c r="K100" i="1"/>
  <c r="K96" i="1" s="1"/>
  <c r="L112" i="1"/>
  <c r="L118" i="1"/>
  <c r="L136" i="1"/>
  <c r="I25" i="1"/>
  <c r="I90" i="1"/>
  <c r="I89" i="1" s="1"/>
  <c r="I88" i="1" s="1"/>
  <c r="I22" i="1"/>
  <c r="H47" i="1"/>
  <c r="I129" i="1"/>
  <c r="I128" i="1" s="1"/>
  <c r="I127" i="1" s="1"/>
  <c r="I150" i="1"/>
  <c r="I154" i="1"/>
  <c r="L38" i="1"/>
  <c r="L37" i="1" s="1"/>
  <c r="L44" i="1"/>
  <c r="L43" i="1" s="1"/>
  <c r="L50" i="1"/>
  <c r="L70" i="1"/>
  <c r="L86" i="1"/>
  <c r="L85" i="1" s="1"/>
  <c r="L94" i="1"/>
  <c r="L93" i="1" s="1"/>
  <c r="L92" i="1" s="1"/>
  <c r="L101" i="1"/>
  <c r="L105" i="1"/>
  <c r="L114" i="1"/>
  <c r="L152" i="1"/>
  <c r="L160" i="1"/>
  <c r="L159" i="1" s="1"/>
  <c r="F22" i="1"/>
  <c r="F31" i="1"/>
  <c r="F50" i="1"/>
  <c r="F98" i="1"/>
  <c r="F97" i="1" s="1"/>
  <c r="F107" i="1"/>
  <c r="F154" i="1"/>
  <c r="F70" i="1"/>
  <c r="F101" i="1"/>
  <c r="F148" i="1"/>
  <c r="F160" i="1"/>
  <c r="F159" i="1" s="1"/>
  <c r="I77" i="1"/>
  <c r="I76" i="1" s="1"/>
  <c r="F28" i="1"/>
  <c r="F44" i="1"/>
  <c r="F43" i="1" s="1"/>
  <c r="F90" i="1"/>
  <c r="F89" i="1" s="1"/>
  <c r="F88" i="1" s="1"/>
  <c r="F103" i="1"/>
  <c r="F118" i="1"/>
  <c r="F139" i="1"/>
  <c r="F150" i="1"/>
  <c r="I38" i="1"/>
  <c r="I37" i="1" s="1"/>
  <c r="F20" i="1"/>
  <c r="F38" i="1"/>
  <c r="F37" i="1" s="1"/>
  <c r="F48" i="1"/>
  <c r="F94" i="1"/>
  <c r="F93" i="1" s="1"/>
  <c r="F92" i="1" s="1"/>
  <c r="F105" i="1"/>
  <c r="F112" i="1"/>
  <c r="F152" i="1"/>
  <c r="H57" i="1"/>
  <c r="K36" i="1"/>
  <c r="F58" i="1"/>
  <c r="F109" i="1"/>
  <c r="I136" i="1"/>
  <c r="I135" i="1" s="1"/>
  <c r="I134" i="1" s="1"/>
  <c r="L77" i="1"/>
  <c r="L76" i="1" s="1"/>
  <c r="I81" i="1"/>
  <c r="I80" i="1" s="1"/>
  <c r="E96" i="1"/>
  <c r="E57" i="1"/>
  <c r="F81" i="1"/>
  <c r="F80" i="1" s="1"/>
  <c r="I28" i="1"/>
  <c r="K57" i="1"/>
  <c r="K46" i="1" s="1"/>
  <c r="L81" i="1"/>
  <c r="L80" i="1" s="1"/>
  <c r="K135" i="1"/>
  <c r="K134" i="1" s="1"/>
  <c r="I58" i="1"/>
  <c r="L33" i="1"/>
  <c r="I61" i="1"/>
  <c r="H135" i="1"/>
  <c r="H134" i="1" s="1"/>
  <c r="H147" i="1"/>
  <c r="H146" i="1" s="1"/>
  <c r="L16" i="1"/>
  <c r="L15" i="1" s="1"/>
  <c r="I12" i="1"/>
  <c r="I11" i="1" s="1"/>
  <c r="E135" i="1"/>
  <c r="E134" i="1" s="1"/>
  <c r="L143" i="1"/>
  <c r="L142" i="1" s="1"/>
  <c r="L141" i="1" s="1"/>
  <c r="F143" i="1"/>
  <c r="F142" i="1" s="1"/>
  <c r="F141" i="1" s="1"/>
  <c r="I8" i="1"/>
  <c r="I7" i="1" s="1"/>
  <c r="I109" i="1"/>
  <c r="L8" i="1"/>
  <c r="L7" i="1" s="1"/>
  <c r="E36" i="1"/>
  <c r="H24" i="1"/>
  <c r="H19" i="1" s="1"/>
  <c r="I33" i="1"/>
  <c r="L12" i="1"/>
  <c r="L11" i="1" s="1"/>
  <c r="K147" i="1"/>
  <c r="K146" i="1" s="1"/>
  <c r="F33" i="1"/>
  <c r="F77" i="1"/>
  <c r="F76" i="1" s="1"/>
  <c r="H36" i="1"/>
  <c r="L61" i="1"/>
  <c r="E47" i="1"/>
  <c r="F61" i="1"/>
  <c r="I72" i="1"/>
  <c r="I143" i="1"/>
  <c r="I142" i="1" s="1"/>
  <c r="I141" i="1" s="1"/>
  <c r="L28" i="1"/>
  <c r="L58" i="1"/>
  <c r="L72" i="1"/>
  <c r="L109" i="1"/>
  <c r="F136" i="1"/>
  <c r="K24" i="1"/>
  <c r="K19" i="1" s="1"/>
  <c r="I16" i="1"/>
  <c r="I15" i="1" s="1"/>
  <c r="L135" i="1"/>
  <c r="L134" i="1" s="1"/>
  <c r="F72" i="1"/>
  <c r="F16" i="1"/>
  <c r="F15" i="1" s="1"/>
  <c r="F12" i="1"/>
  <c r="F11" i="1" s="1"/>
  <c r="F8" i="1"/>
  <c r="F7" i="1" s="1"/>
  <c r="E147" i="1"/>
  <c r="E146" i="1" s="1"/>
  <c r="E24" i="1"/>
  <c r="E19" i="1" s="1"/>
  <c r="G160" i="1"/>
  <c r="G159" i="1" s="1"/>
  <c r="J160" i="1"/>
  <c r="J159" i="1" s="1"/>
  <c r="D160" i="1"/>
  <c r="D159" i="1" s="1"/>
  <c r="G154" i="1"/>
  <c r="J154" i="1"/>
  <c r="D154" i="1"/>
  <c r="G152" i="1"/>
  <c r="J152" i="1"/>
  <c r="D152" i="1"/>
  <c r="G150" i="1"/>
  <c r="J150" i="1"/>
  <c r="D150" i="1"/>
  <c r="G148" i="1"/>
  <c r="J148" i="1"/>
  <c r="D148" i="1"/>
  <c r="G143" i="1"/>
  <c r="G142" i="1" s="1"/>
  <c r="G141" i="1" s="1"/>
  <c r="J143" i="1"/>
  <c r="J142" i="1" s="1"/>
  <c r="J141" i="1" s="1"/>
  <c r="D143" i="1"/>
  <c r="D142" i="1" s="1"/>
  <c r="D141" i="1" s="1"/>
  <c r="G139" i="1"/>
  <c r="J139" i="1"/>
  <c r="D139" i="1"/>
  <c r="G136" i="1"/>
  <c r="J136" i="1"/>
  <c r="D136" i="1"/>
  <c r="G129" i="1"/>
  <c r="G128" i="1" s="1"/>
  <c r="G127" i="1" s="1"/>
  <c r="J129" i="1"/>
  <c r="J128" i="1" s="1"/>
  <c r="J127" i="1" s="1"/>
  <c r="D129" i="1"/>
  <c r="D128" i="1" s="1"/>
  <c r="D127" i="1" s="1"/>
  <c r="G118" i="1"/>
  <c r="J118" i="1"/>
  <c r="D118" i="1"/>
  <c r="D114" i="1"/>
  <c r="G112" i="1"/>
  <c r="J112" i="1"/>
  <c r="D112" i="1"/>
  <c r="G109" i="1"/>
  <c r="J109" i="1"/>
  <c r="D109" i="1"/>
  <c r="G107" i="1"/>
  <c r="J107" i="1"/>
  <c r="D107" i="1"/>
  <c r="G105" i="1"/>
  <c r="J105" i="1"/>
  <c r="D105" i="1"/>
  <c r="G103" i="1"/>
  <c r="J103" i="1"/>
  <c r="D103" i="1"/>
  <c r="G101" i="1"/>
  <c r="J101" i="1"/>
  <c r="D101" i="1"/>
  <c r="G98" i="1"/>
  <c r="G97" i="1" s="1"/>
  <c r="J98" i="1"/>
  <c r="J97" i="1" s="1"/>
  <c r="D98" i="1"/>
  <c r="D97" i="1" s="1"/>
  <c r="G94" i="1"/>
  <c r="G93" i="1" s="1"/>
  <c r="G92" i="1" s="1"/>
  <c r="J94" i="1"/>
  <c r="J93" i="1" s="1"/>
  <c r="J92" i="1" s="1"/>
  <c r="D94" i="1"/>
  <c r="D93" i="1" s="1"/>
  <c r="D92" i="1" s="1"/>
  <c r="G90" i="1"/>
  <c r="G89" i="1" s="1"/>
  <c r="G88" i="1" s="1"/>
  <c r="J90" i="1"/>
  <c r="J89" i="1" s="1"/>
  <c r="J88" i="1" s="1"/>
  <c r="D90" i="1"/>
  <c r="D89" i="1" s="1"/>
  <c r="D88" i="1" s="1"/>
  <c r="G86" i="1"/>
  <c r="G85" i="1" s="1"/>
  <c r="J86" i="1"/>
  <c r="J85" i="1" s="1"/>
  <c r="D86" i="1"/>
  <c r="D85" i="1" s="1"/>
  <c r="G80" i="1"/>
  <c r="J80" i="1"/>
  <c r="D80" i="1"/>
  <c r="G77" i="1"/>
  <c r="G76" i="1" s="1"/>
  <c r="J77" i="1"/>
  <c r="J76" i="1" s="1"/>
  <c r="D77" i="1"/>
  <c r="D76" i="1" s="1"/>
  <c r="G72" i="1"/>
  <c r="J72" i="1"/>
  <c r="D72" i="1"/>
  <c r="G70" i="1"/>
  <c r="J70" i="1"/>
  <c r="D70" i="1"/>
  <c r="G61" i="1"/>
  <c r="J61" i="1"/>
  <c r="D61" i="1"/>
  <c r="G58" i="1"/>
  <c r="J58" i="1"/>
  <c r="D58" i="1"/>
  <c r="G50" i="1"/>
  <c r="J50" i="1"/>
  <c r="D50" i="1"/>
  <c r="G48" i="1"/>
  <c r="J48" i="1"/>
  <c r="D48" i="1"/>
  <c r="G44" i="1"/>
  <c r="G43" i="1" s="1"/>
  <c r="J44" i="1"/>
  <c r="J43" i="1" s="1"/>
  <c r="D44" i="1"/>
  <c r="D43" i="1" s="1"/>
  <c r="G37" i="1"/>
  <c r="J37" i="1"/>
  <c r="D37" i="1"/>
  <c r="G33" i="1"/>
  <c r="J33" i="1"/>
  <c r="D33" i="1"/>
  <c r="G31" i="1"/>
  <c r="J31" i="1"/>
  <c r="D31" i="1"/>
  <c r="G28" i="1"/>
  <c r="J28" i="1"/>
  <c r="D28" i="1"/>
  <c r="G22" i="1"/>
  <c r="J22" i="1"/>
  <c r="D22" i="1"/>
  <c r="G20" i="1"/>
  <c r="J20" i="1"/>
  <c r="D20" i="1"/>
  <c r="G16" i="1"/>
  <c r="G15" i="1" s="1"/>
  <c r="J16" i="1"/>
  <c r="J15" i="1" s="1"/>
  <c r="D16" i="1"/>
  <c r="D15" i="1" s="1"/>
  <c r="G12" i="1"/>
  <c r="G11" i="1" s="1"/>
  <c r="J12" i="1"/>
  <c r="J11" i="1" s="1"/>
  <c r="D12" i="1"/>
  <c r="D11" i="1" s="1"/>
  <c r="G8" i="1"/>
  <c r="G7" i="1" s="1"/>
  <c r="J8" i="1"/>
  <c r="J7" i="1" s="1"/>
  <c r="D8" i="1"/>
  <c r="D7" i="1" s="1"/>
  <c r="D100" i="1" l="1"/>
  <c r="D96" i="1" s="1"/>
  <c r="J100" i="1"/>
  <c r="J96" i="1" s="1"/>
  <c r="G100" i="1"/>
  <c r="F100" i="1"/>
  <c r="F96" i="1" s="1"/>
  <c r="I100" i="1"/>
  <c r="I96" i="1" s="1"/>
  <c r="L36" i="1"/>
  <c r="F47" i="1"/>
  <c r="F135" i="1"/>
  <c r="F134" i="1" s="1"/>
  <c r="I147" i="1"/>
  <c r="I146" i="1" s="1"/>
  <c r="L147" i="1"/>
  <c r="L146" i="1" s="1"/>
  <c r="F147" i="1"/>
  <c r="F146" i="1" s="1"/>
  <c r="G96" i="1"/>
  <c r="I36" i="1"/>
  <c r="I47" i="1"/>
  <c r="F24" i="1"/>
  <c r="F19" i="1" s="1"/>
  <c r="F36" i="1"/>
  <c r="J47" i="1"/>
  <c r="L100" i="1"/>
  <c r="L96" i="1" s="1"/>
  <c r="L47" i="1"/>
  <c r="G47" i="1"/>
  <c r="J57" i="1"/>
  <c r="L24" i="1"/>
  <c r="L19" i="1" s="1"/>
  <c r="I24" i="1"/>
  <c r="I19" i="1" s="1"/>
  <c r="G57" i="1"/>
  <c r="L57" i="1"/>
  <c r="F57" i="1"/>
  <c r="D57" i="1"/>
  <c r="I57" i="1"/>
  <c r="H46" i="1"/>
  <c r="H6" i="1" s="1"/>
  <c r="G36" i="1"/>
  <c r="D135" i="1"/>
  <c r="D134" i="1" s="1"/>
  <c r="E46" i="1"/>
  <c r="E6" i="1" s="1"/>
  <c r="D147" i="1"/>
  <c r="D146" i="1" s="1"/>
  <c r="D36" i="1"/>
  <c r="D24" i="1"/>
  <c r="D19" i="1" s="1"/>
  <c r="D47" i="1"/>
  <c r="K6" i="1"/>
  <c r="J36" i="1"/>
  <c r="G24" i="1"/>
  <c r="G19" i="1" s="1"/>
  <c r="J135" i="1"/>
  <c r="J134" i="1" s="1"/>
  <c r="J147" i="1"/>
  <c r="J146" i="1" s="1"/>
  <c r="G135" i="1"/>
  <c r="G134" i="1" s="1"/>
  <c r="G147" i="1"/>
  <c r="G146" i="1" s="1"/>
  <c r="J24" i="1"/>
  <c r="J19" i="1" s="1"/>
  <c r="F46" i="1" l="1"/>
  <c r="F6" i="1" s="1"/>
  <c r="I46" i="1"/>
  <c r="I6" i="1" s="1"/>
  <c r="J46" i="1"/>
  <c r="J6" i="1" s="1"/>
  <c r="L46" i="1"/>
  <c r="L6" i="1" s="1"/>
  <c r="D46" i="1"/>
  <c r="D6" i="1" s="1"/>
  <c r="G46" i="1"/>
  <c r="G6" i="1" s="1"/>
</calcChain>
</file>

<file path=xl/sharedStrings.xml><?xml version="1.0" encoding="utf-8"?>
<sst xmlns="http://schemas.openxmlformats.org/spreadsheetml/2006/main" count="476" uniqueCount="185">
  <si>
    <t/>
  </si>
  <si>
    <t>рубли</t>
  </si>
  <si>
    <t>Наименование</t>
  </si>
  <si>
    <t>ЦСР</t>
  </si>
  <si>
    <t>ВР</t>
  </si>
  <si>
    <t>Сумма на 2020 год</t>
  </si>
  <si>
    <t>Сумма на 2021 год</t>
  </si>
  <si>
    <t>ВСЕГО</t>
  </si>
  <si>
    <t>Развитие культуры</t>
  </si>
  <si>
    <t>10 0 00 00000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</si>
  <si>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</si>
  <si>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</si>
  <si>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</si>
  <si>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</si>
  <si>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</si>
  <si>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</si>
  <si>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Реализация молодежной политики и патриотического воспитания граждан</t>
  </si>
  <si>
    <t>11 0 00 00000</t>
  </si>
  <si>
    <t>Развитие физической культуры и спорта</t>
  </si>
  <si>
    <t>14 0 00 00000</t>
  </si>
  <si>
    <t>Обеспечивающая подпрограмма</t>
  </si>
  <si>
    <t>14 1 00 00000</t>
  </si>
  <si>
    <t>Расходы на обеспечение деятельности (оказание услуг) муниципальных учреждений</t>
  </si>
  <si>
    <t>14 1 00 22001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</si>
  <si>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</si>
  <si>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</si>
  <si>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</si>
  <si>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</si>
  <si>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Социальная поддержка граждан</t>
  </si>
  <si>
    <t>15 0 00 00000</t>
  </si>
  <si>
    <t>15 1 00 22001</t>
  </si>
  <si>
    <t>Поддержка социально ориентированных некоммерческих организаций</t>
  </si>
  <si>
    <t>15 2 00 10010</t>
  </si>
  <si>
    <t>Предоставление субсидий бюджетным, автономным учреждениям и иным некоммерческим организациям</t>
  </si>
  <si>
    <t>600</t>
  </si>
  <si>
    <t>Меры социальной поддержки отдельных категорий граждан</t>
  </si>
  <si>
    <t>15 3 00 00000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</si>
  <si>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</si>
  <si>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</si>
  <si>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</si>
  <si>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</si>
  <si>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</si>
  <si>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</si>
  <si>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</si>
  <si>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</si>
  <si>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Развитие транспортного комплекса</t>
  </si>
  <si>
    <t>18 0 00 00000</t>
  </si>
  <si>
    <t>18 1 00 00000</t>
  </si>
  <si>
    <t>18 1 00 22001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</si>
  <si>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</si>
  <si>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</si>
  <si>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</si>
  <si>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</si>
  <si>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</si>
  <si>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</si>
  <si>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</si>
  <si>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</si>
  <si>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</si>
  <si>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</si>
  <si>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</si>
  <si>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</si>
  <si>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</si>
  <si>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</si>
  <si>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</si>
  <si>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</si>
  <si>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</si>
  <si>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</si>
  <si>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Обеспечение жильем молодых семей (за счет средств МБ)</t>
  </si>
  <si>
    <t>20 3 00 S4001</t>
  </si>
  <si>
    <t>Межбюджетные трансферты</t>
  </si>
  <si>
    <t>500</t>
  </si>
  <si>
    <t>Переселение граждан из аварийного жилищного фонда (за счет средств МБ)</t>
  </si>
  <si>
    <t>20 3 00 S4003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</si>
  <si>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</si>
  <si>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</si>
  <si>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</si>
  <si>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</si>
  <si>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</si>
  <si>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</si>
  <si>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</si>
  <si>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</si>
  <si>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</si>
  <si>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</si>
  <si>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</si>
  <si>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</si>
  <si>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</si>
  <si>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</si>
  <si>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</si>
  <si>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</si>
  <si>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</si>
  <si>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</si>
  <si>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</si>
  <si>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</si>
  <si>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</si>
  <si>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</si>
  <si>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</si>
  <si>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</si>
  <si>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</si>
  <si>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</si>
  <si>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</si>
  <si>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</si>
  <si>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</si>
  <si>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</si>
  <si>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</si>
  <si>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</si>
  <si>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</si>
  <si>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</si>
  <si>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</si>
  <si>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</si>
  <si>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</si>
  <si>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</si>
  <si>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</si>
  <si>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</si>
  <si>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</si>
  <si>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</si>
  <si>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</si>
  <si>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</si>
  <si>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Прочие мероприятия по благоустройству</t>
  </si>
  <si>
    <t>23 2 00 10090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</si>
  <si>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</si>
  <si>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23 2 00 S2650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</si>
  <si>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</si>
  <si>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</si>
  <si>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</si>
  <si>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</si>
  <si>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</si>
  <si>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</si>
  <si>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</si>
  <si>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</si>
  <si>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</si>
  <si>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</si>
  <si>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</si>
  <si>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</si>
  <si>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</si>
  <si>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</si>
  <si>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</si>
  <si>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</si>
  <si>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</si>
  <si>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</si>
  <si>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</si>
  <si>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</si>
  <si>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</si>
  <si>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</si>
  <si>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</si>
  <si>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</si>
  <si>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</si>
  <si>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</si>
  <si>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</si>
  <si>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</si>
  <si>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</si>
  <si>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</si>
  <si>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</si>
  <si>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</si>
  <si>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</si>
  <si>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</si>
  <si>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</si>
  <si>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Сумма уточнений (+, -)</t>
  </si>
  <si>
    <t>20 2 00 S470 1</t>
  </si>
  <si>
    <t>Переселение граждан из аварийного жилищного фонда</t>
  </si>
  <si>
    <t>20 3 00 1003 0</t>
  </si>
  <si>
    <t>20 3 00 L4970</t>
  </si>
  <si>
    <t>23 2 F2 5555 0</t>
  </si>
  <si>
    <t>Реализация программ формирования современной городской среды</t>
  </si>
  <si>
    <t>Закупка товаров, работ и услуг для гос.нужд</t>
  </si>
  <si>
    <t>Ветеринарное обеспечение</t>
  </si>
  <si>
    <t>25 Т 00 00000</t>
  </si>
  <si>
    <t>25 Т 00 63360</t>
  </si>
  <si>
    <t>Совершенствование управления собственностью</t>
  </si>
  <si>
    <t>Совершенствование управления имуществом</t>
  </si>
  <si>
    <t>31 3 00 00000</t>
  </si>
  <si>
    <t>31 3 00 10010</t>
  </si>
  <si>
    <t>Сумма на 2022 год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</si>
  <si>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</si>
  <si>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Бюдж.инвестиции</t>
  </si>
  <si>
    <t>20 2 00 6470 1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</si>
  <si>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</si>
  <si>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</si>
  <si>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Реализация программ формирования современной городской среды (за счет МБ)</t>
  </si>
  <si>
    <t>23 2 F2 Д555 0</t>
  </si>
  <si>
    <t>10 1 00 00000</t>
  </si>
  <si>
    <t>10 1 00 2201</t>
  </si>
  <si>
    <t>11 1 00 00000</t>
  </si>
  <si>
    <t>11 1 00 2201</t>
  </si>
  <si>
    <t>Приложение № 05
к решению ______________________________ 
№_____ от «____» _____________ 20__  года</t>
  </si>
  <si>
    <t>Распределение бюджетных ассигнований по целевым статьям и группам видов расходов на реализацию муниципальных  программ                                                                                                                                                      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</si>
</sst>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4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0" fontId="2" fillId="0" borderId="1" xfId="0" applyFont="1" applyBorder="1">
      <alignment vertical="top" wrapText="1"/>
    </xf>
    <xf numFmtId="0" fontId="5" fillId="0" borderId="1" xfId="0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>
      <alignment vertical="top" wrapText="1"/>
    </xf>
    <xf numFmtId="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>
      <alignment vertical="top" wrapText="1"/>
    </xf>
    <xf numFmtId="0" fontId="7" fillId="0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1"/>
  <sheetViews>
    <sheetView tabSelected="1" zoomScaleNormal="100" workbookViewId="0">
      <selection activeCell="G175" sqref="G175"/>
    </sheetView>
  </sheetViews>
  <sheetFormatPr defaultRowHeight="12.75" outlineLevelRow="1" outlineLevelCol="1" x14ac:dyDescent="0.2"/>
  <cols>
    <col min="1" max="1" width="109.5" customWidth="1"/>
    <col min="2" max="2" width="17.6640625" customWidth="1"/>
    <col min="3" max="3" width="8.83203125" customWidth="1"/>
    <col min="4" max="4" width="17.1640625" customWidth="1"/>
    <col min="5" max="6" width="17.1640625" hidden="1" customWidth="1" outlineLevel="1"/>
    <col min="7" max="7" width="17" customWidth="1" collapsed="1"/>
    <col min="8" max="9" width="17.1640625" hidden="1" customWidth="1" outlineLevel="1"/>
    <col min="10" max="10" width="16.33203125" customWidth="1" collapsed="1"/>
    <col min="11" max="12" width="17.1640625" hidden="1" customWidth="1" outlineLevel="1"/>
    <col min="13" max="13" width="9.33203125" collapsed="1"/>
  </cols>
  <sheetData>
    <row r="1" spans="1:12" x14ac:dyDescent="0.2">
      <c r="A1" t="s">
        <v>0</v>
      </c>
    </row>
    <row r="2" spans="1:12" ht="57" customHeight="1" x14ac:dyDescent="0.2">
      <c r="A2" s="41" t="s">
        <v>183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43.5" customHeight="1" x14ac:dyDescent="0.2">
      <c r="A3" s="42" t="s">
        <v>184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3.7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8.9" customHeight="1" x14ac:dyDescent="0.2">
      <c r="A5" s="1" t="s">
        <v>2</v>
      </c>
      <c r="B5" s="1" t="s">
        <v>3</v>
      </c>
      <c r="C5" s="1" t="s">
        <v>4</v>
      </c>
      <c r="D5" s="1">
        <v>2021</v>
      </c>
      <c r="E5" s="13" t="s">
        <v>156</v>
      </c>
      <c r="F5" s="1" t="s">
        <v>5</v>
      </c>
      <c r="G5" s="1">
        <v>2022</v>
      </c>
      <c r="H5" s="13" t="s">
        <v>156</v>
      </c>
      <c r="I5" s="1" t="s">
        <v>6</v>
      </c>
      <c r="J5" s="1">
        <v>2023</v>
      </c>
      <c r="K5" s="13" t="s">
        <v>156</v>
      </c>
      <c r="L5" s="1" t="s">
        <v>171</v>
      </c>
    </row>
    <row r="6" spans="1:12" ht="13.15" customHeight="1" x14ac:dyDescent="0.2">
      <c r="A6" s="2" t="s">
        <v>7</v>
      </c>
      <c r="B6" s="1" t="s">
        <v>0</v>
      </c>
      <c r="C6" s="1" t="s">
        <v>0</v>
      </c>
      <c r="D6" s="34">
        <f t="shared" ref="D6:L6" si="0">D7+D11+D15+D19+D36+D46+D88+D92+D96+D127+D134+D141+D146</f>
        <v>403232471.26999998</v>
      </c>
      <c r="E6" s="34">
        <f t="shared" si="0"/>
        <v>46646879.049999997</v>
      </c>
      <c r="F6" s="34">
        <f t="shared" si="0"/>
        <v>357632043.35000002</v>
      </c>
      <c r="G6" s="34">
        <f t="shared" si="0"/>
        <v>350438569.27999997</v>
      </c>
      <c r="H6" s="34">
        <f t="shared" si="0"/>
        <v>92784887.469999999</v>
      </c>
      <c r="I6" s="34">
        <f t="shared" si="0"/>
        <v>350438569.27999997</v>
      </c>
      <c r="J6" s="34">
        <f t="shared" si="0"/>
        <v>346568787.47000003</v>
      </c>
      <c r="K6" s="3">
        <f t="shared" si="0"/>
        <v>0</v>
      </c>
      <c r="L6" s="3">
        <f t="shared" si="0"/>
        <v>346568787.47000003</v>
      </c>
    </row>
    <row r="7" spans="1:12" ht="14.45" customHeight="1" x14ac:dyDescent="0.2">
      <c r="A7" s="40" t="s">
        <v>8</v>
      </c>
      <c r="B7" s="5" t="s">
        <v>9</v>
      </c>
      <c r="C7" s="5" t="s">
        <v>0</v>
      </c>
      <c r="D7" s="6">
        <f>D8</f>
        <v>18158984.690000001</v>
      </c>
      <c r="E7" s="6">
        <f t="shared" ref="E7:L7" si="1">E8</f>
        <v>24141961.210000001</v>
      </c>
      <c r="F7" s="6">
        <f t="shared" si="1"/>
        <v>24758890.600000001</v>
      </c>
      <c r="G7" s="6">
        <f t="shared" si="1"/>
        <v>24141961.210000001</v>
      </c>
      <c r="H7" s="6">
        <f t="shared" si="1"/>
        <v>24758890.600000001</v>
      </c>
      <c r="I7" s="6">
        <f t="shared" si="1"/>
        <v>24141961.210000001</v>
      </c>
      <c r="J7" s="6">
        <f t="shared" si="1"/>
        <v>24758890.600000001</v>
      </c>
      <c r="K7" s="6">
        <f t="shared" si="1"/>
        <v>0</v>
      </c>
      <c r="L7" s="6">
        <f t="shared" si="1"/>
        <v>24758890.600000001</v>
      </c>
    </row>
    <row r="8" spans="1:12" x14ac:dyDescent="0.2">
      <c r="A8" s="27" t="s">
        <v>20</v>
      </c>
      <c r="B8" s="5" t="s">
        <v>179</v>
      </c>
      <c r="C8" s="5" t="s">
        <v>0</v>
      </c>
      <c r="D8" s="6">
        <f>D9</f>
        <v>18158984.690000001</v>
      </c>
      <c r="E8" s="6">
        <f>E9</f>
        <v>24141961.210000001</v>
      </c>
      <c r="F8" s="6">
        <f>F9</f>
        <v>24758890.600000001</v>
      </c>
      <c r="G8" s="6">
        <f t="shared" ref="G8:L9" si="2">G9</f>
        <v>24141961.210000001</v>
      </c>
      <c r="H8" s="6">
        <f>H9</f>
        <v>24758890.600000001</v>
      </c>
      <c r="I8" s="6">
        <f>I9</f>
        <v>24141961.210000001</v>
      </c>
      <c r="J8" s="6">
        <f t="shared" si="2"/>
        <v>24758890.600000001</v>
      </c>
      <c r="K8" s="6">
        <f>K9</f>
        <v>0</v>
      </c>
      <c r="L8" s="6">
        <f>L9</f>
        <v>24758890.600000001</v>
      </c>
    </row>
    <row r="9" spans="1:12" ht="13.5" x14ac:dyDescent="0.2">
      <c r="A9" s="28" t="s">
        <v>22</v>
      </c>
      <c r="B9" s="8" t="s">
        <v>180</v>
      </c>
      <c r="C9" s="8" t="s">
        <v>0</v>
      </c>
      <c r="D9" s="9">
        <f>D10</f>
        <v>18158984.690000001</v>
      </c>
      <c r="E9" s="9">
        <f t="shared" ref="E9:F9" si="3">E10</f>
        <v>24141961.210000001</v>
      </c>
      <c r="F9" s="9">
        <f t="shared" si="3"/>
        <v>24758890.600000001</v>
      </c>
      <c r="G9" s="9">
        <f t="shared" si="2"/>
        <v>24141961.210000001</v>
      </c>
      <c r="H9" s="9">
        <f t="shared" si="2"/>
        <v>24758890.600000001</v>
      </c>
      <c r="I9" s="9">
        <f t="shared" si="2"/>
        <v>24141961.210000001</v>
      </c>
      <c r="J9" s="9">
        <f t="shared" si="2"/>
        <v>24758890.600000001</v>
      </c>
      <c r="K9" s="9">
        <f t="shared" si="2"/>
        <v>0</v>
      </c>
      <c r="L9" s="9">
        <f t="shared" si="2"/>
        <v>24758890.600000001</v>
      </c>
    </row>
    <row r="10" spans="1:12" ht="14.45" customHeight="1" x14ac:dyDescent="0.2">
      <c r="A10" s="29" t="s">
        <v>33</v>
      </c>
      <c r="B10" s="24" t="s">
        <v>180</v>
      </c>
      <c r="C10" s="35">
        <v>600</v>
      </c>
      <c r="D10" s="30">
        <v>18158984.690000001</v>
      </c>
      <c r="E10" s="30">
        <v>24141961.210000001</v>
      </c>
      <c r="F10" s="30">
        <v>24758890.600000001</v>
      </c>
      <c r="G10" s="30">
        <v>24141961.210000001</v>
      </c>
      <c r="H10" s="30">
        <v>24758890.600000001</v>
      </c>
      <c r="I10" s="30">
        <v>24141961.210000001</v>
      </c>
      <c r="J10" s="30">
        <v>24758890.600000001</v>
      </c>
      <c r="K10" s="12">
        <v>0</v>
      </c>
      <c r="L10" s="12">
        <f>J10+K10</f>
        <v>24758890.600000001</v>
      </c>
    </row>
    <row r="11" spans="1:12" x14ac:dyDescent="0.2">
      <c r="A11" s="40" t="s">
        <v>16</v>
      </c>
      <c r="B11" s="5" t="s">
        <v>17</v>
      </c>
      <c r="C11" s="36" t="s">
        <v>0</v>
      </c>
      <c r="D11" s="6">
        <f>D12</f>
        <v>4504737.57</v>
      </c>
      <c r="E11" s="6">
        <f t="shared" ref="E11:L11" si="4">E12</f>
        <v>4318752.84</v>
      </c>
      <c r="F11" s="6">
        <f t="shared" si="4"/>
        <v>4346635.17</v>
      </c>
      <c r="G11" s="6">
        <f t="shared" si="4"/>
        <v>4318752.84</v>
      </c>
      <c r="H11" s="6">
        <f t="shared" si="4"/>
        <v>4346635.17</v>
      </c>
      <c r="I11" s="6">
        <f t="shared" si="4"/>
        <v>4318752.84</v>
      </c>
      <c r="J11" s="6">
        <f t="shared" si="4"/>
        <v>4346635.17</v>
      </c>
      <c r="K11" s="6">
        <f t="shared" si="4"/>
        <v>0</v>
      </c>
      <c r="L11" s="6">
        <f t="shared" si="4"/>
        <v>4346635.17</v>
      </c>
    </row>
    <row r="12" spans="1:12" x14ac:dyDescent="0.2">
      <c r="A12" s="27" t="s">
        <v>20</v>
      </c>
      <c r="B12" s="5" t="s">
        <v>181</v>
      </c>
      <c r="C12" s="36" t="s">
        <v>0</v>
      </c>
      <c r="D12" s="6">
        <f>D13</f>
        <v>4504737.57</v>
      </c>
      <c r="E12" s="6">
        <f>E13</f>
        <v>4318752.84</v>
      </c>
      <c r="F12" s="6">
        <f>F13</f>
        <v>4346635.17</v>
      </c>
      <c r="G12" s="6">
        <f t="shared" ref="G12:L13" si="5">G13</f>
        <v>4318752.84</v>
      </c>
      <c r="H12" s="6">
        <f>H13</f>
        <v>4346635.17</v>
      </c>
      <c r="I12" s="6">
        <f>I13</f>
        <v>4318752.84</v>
      </c>
      <c r="J12" s="6">
        <f t="shared" si="5"/>
        <v>4346635.17</v>
      </c>
      <c r="K12" s="6">
        <f>K13</f>
        <v>0</v>
      </c>
      <c r="L12" s="6">
        <f>L13</f>
        <v>4346635.17</v>
      </c>
    </row>
    <row r="13" spans="1:12" ht="13.5" x14ac:dyDescent="0.2">
      <c r="A13" s="28" t="s">
        <v>22</v>
      </c>
      <c r="B13" s="8" t="s">
        <v>182</v>
      </c>
      <c r="C13" s="37" t="s">
        <v>0</v>
      </c>
      <c r="D13" s="9">
        <f>D14</f>
        <v>4504737.57</v>
      </c>
      <c r="E13" s="9">
        <f t="shared" ref="E13:F13" si="6">E14</f>
        <v>4318752.84</v>
      </c>
      <c r="F13" s="9">
        <f t="shared" si="6"/>
        <v>4346635.17</v>
      </c>
      <c r="G13" s="9">
        <f t="shared" si="5"/>
        <v>4318752.84</v>
      </c>
      <c r="H13" s="9">
        <f t="shared" si="5"/>
        <v>4346635.17</v>
      </c>
      <c r="I13" s="9">
        <f t="shared" si="5"/>
        <v>4318752.84</v>
      </c>
      <c r="J13" s="9">
        <f t="shared" si="5"/>
        <v>4346635.17</v>
      </c>
      <c r="K13" s="9">
        <f t="shared" si="5"/>
        <v>0</v>
      </c>
      <c r="L13" s="9">
        <f t="shared" si="5"/>
        <v>4346635.17</v>
      </c>
    </row>
    <row r="14" spans="1:12" ht="14.45" customHeight="1" x14ac:dyDescent="0.2">
      <c r="A14" s="29" t="s">
        <v>33</v>
      </c>
      <c r="B14" s="24" t="s">
        <v>182</v>
      </c>
      <c r="C14" s="35">
        <v>600</v>
      </c>
      <c r="D14" s="30">
        <v>4504737.57</v>
      </c>
      <c r="E14" s="30">
        <v>4318752.84</v>
      </c>
      <c r="F14" s="30">
        <v>4346635.17</v>
      </c>
      <c r="G14" s="30">
        <v>4318752.84</v>
      </c>
      <c r="H14" s="30">
        <v>4346635.17</v>
      </c>
      <c r="I14" s="30">
        <v>4318752.84</v>
      </c>
      <c r="J14" s="30">
        <v>4346635.17</v>
      </c>
      <c r="K14" s="12">
        <v>0</v>
      </c>
      <c r="L14" s="12">
        <f>J14+K14</f>
        <v>4346635.17</v>
      </c>
    </row>
    <row r="15" spans="1:12" ht="14.45" customHeight="1" x14ac:dyDescent="0.2">
      <c r="A15" s="40" t="s">
        <v>18</v>
      </c>
      <c r="B15" s="5" t="s">
        <v>19</v>
      </c>
      <c r="C15" s="36" t="s">
        <v>0</v>
      </c>
      <c r="D15" s="6">
        <f>D16</f>
        <v>39420864.009999998</v>
      </c>
      <c r="E15" s="6">
        <f t="shared" ref="E15:L15" si="7">E16</f>
        <v>0</v>
      </c>
      <c r="F15" s="6">
        <f t="shared" si="7"/>
        <v>39420864.009999998</v>
      </c>
      <c r="G15" s="6">
        <f t="shared" si="7"/>
        <v>42710369.229999997</v>
      </c>
      <c r="H15" s="6">
        <f t="shared" si="7"/>
        <v>42113313.700000003</v>
      </c>
      <c r="I15" s="6">
        <f t="shared" si="7"/>
        <v>42710369.229999997</v>
      </c>
      <c r="J15" s="6">
        <f t="shared" si="7"/>
        <v>42113313.700000003</v>
      </c>
      <c r="K15" s="6">
        <f t="shared" si="7"/>
        <v>0</v>
      </c>
      <c r="L15" s="6">
        <f t="shared" si="7"/>
        <v>42113313.700000003</v>
      </c>
    </row>
    <row r="16" spans="1:12" ht="14.45" customHeight="1" x14ac:dyDescent="0.2">
      <c r="A16" s="27" t="s">
        <v>20</v>
      </c>
      <c r="B16" s="5" t="s">
        <v>21</v>
      </c>
      <c r="C16" s="36" t="s">
        <v>0</v>
      </c>
      <c r="D16" s="6">
        <f>D17</f>
        <v>39420864.009999998</v>
      </c>
      <c r="E16" s="6">
        <f>E17</f>
        <v>0</v>
      </c>
      <c r="F16" s="6">
        <f>F17</f>
        <v>39420864.009999998</v>
      </c>
      <c r="G16" s="6">
        <f t="shared" ref="G16:L17" si="8">G17</f>
        <v>42710369.229999997</v>
      </c>
      <c r="H16" s="6">
        <f>H17</f>
        <v>42113313.700000003</v>
      </c>
      <c r="I16" s="6">
        <f>I17</f>
        <v>42710369.229999997</v>
      </c>
      <c r="J16" s="6">
        <f t="shared" si="8"/>
        <v>42113313.700000003</v>
      </c>
      <c r="K16" s="6">
        <f>K17</f>
        <v>0</v>
      </c>
      <c r="L16" s="6">
        <f>L17</f>
        <v>42113313.700000003</v>
      </c>
    </row>
    <row r="17" spans="1:12" ht="13.5" x14ac:dyDescent="0.2">
      <c r="A17" s="28" t="s">
        <v>22</v>
      </c>
      <c r="B17" s="8" t="s">
        <v>23</v>
      </c>
      <c r="C17" s="37" t="s">
        <v>0</v>
      </c>
      <c r="D17" s="9">
        <f>D18</f>
        <v>39420864.009999998</v>
      </c>
      <c r="E17" s="9">
        <f t="shared" ref="E17:F17" si="9">E18</f>
        <v>0</v>
      </c>
      <c r="F17" s="9">
        <f t="shared" si="9"/>
        <v>39420864.009999998</v>
      </c>
      <c r="G17" s="9">
        <f t="shared" si="8"/>
        <v>42710369.229999997</v>
      </c>
      <c r="H17" s="9">
        <f t="shared" si="8"/>
        <v>42113313.700000003</v>
      </c>
      <c r="I17" s="9">
        <f t="shared" si="8"/>
        <v>42710369.229999997</v>
      </c>
      <c r="J17" s="9">
        <f t="shared" si="8"/>
        <v>42113313.700000003</v>
      </c>
      <c r="K17" s="9">
        <f t="shared" si="8"/>
        <v>0</v>
      </c>
      <c r="L17" s="9">
        <f t="shared" si="8"/>
        <v>42113313.700000003</v>
      </c>
    </row>
    <row r="18" spans="1:12" ht="14.45" customHeight="1" x14ac:dyDescent="0.2">
      <c r="A18" s="29" t="s">
        <v>33</v>
      </c>
      <c r="B18" s="11" t="s">
        <v>23</v>
      </c>
      <c r="C18" s="35">
        <v>600</v>
      </c>
      <c r="D18" s="30">
        <v>39420864.009999998</v>
      </c>
      <c r="E18" s="31">
        <v>0</v>
      </c>
      <c r="F18" s="31">
        <f>D18+E18</f>
        <v>39420864.009999998</v>
      </c>
      <c r="G18" s="30">
        <v>42710369.229999997</v>
      </c>
      <c r="H18" s="30">
        <v>42113313.700000003</v>
      </c>
      <c r="I18" s="30">
        <v>42710369.229999997</v>
      </c>
      <c r="J18" s="30">
        <v>42113313.700000003</v>
      </c>
      <c r="K18" s="12">
        <v>0</v>
      </c>
      <c r="L18" s="12">
        <f>J18+K18</f>
        <v>42113313.700000003</v>
      </c>
    </row>
    <row r="19" spans="1:12" ht="14.45" customHeight="1" x14ac:dyDescent="0.2">
      <c r="A19" s="40" t="s">
        <v>28</v>
      </c>
      <c r="B19" s="5" t="s">
        <v>29</v>
      </c>
      <c r="C19" s="36" t="s">
        <v>0</v>
      </c>
      <c r="D19" s="6">
        <f>D20+D22+D24</f>
        <v>8789704</v>
      </c>
      <c r="E19" s="6">
        <f>E20+E22+E24</f>
        <v>1752000</v>
      </c>
      <c r="F19" s="6">
        <f>F20+F22+F24</f>
        <v>8789704</v>
      </c>
      <c r="G19" s="6">
        <f t="shared" ref="G19:J19" si="10">G20+G22+G24</f>
        <v>8986526</v>
      </c>
      <c r="H19" s="6">
        <f>H20+H22+H24</f>
        <v>1951200</v>
      </c>
      <c r="I19" s="6">
        <f>I20+I22+I24</f>
        <v>8986526</v>
      </c>
      <c r="J19" s="6">
        <f t="shared" si="10"/>
        <v>9211122</v>
      </c>
      <c r="K19" s="6">
        <f>K20+K22+K24</f>
        <v>0</v>
      </c>
      <c r="L19" s="6">
        <f>L20+L22+L24</f>
        <v>9211122</v>
      </c>
    </row>
    <row r="20" spans="1:12" ht="13.5" x14ac:dyDescent="0.2">
      <c r="A20" s="7" t="s">
        <v>22</v>
      </c>
      <c r="B20" s="8" t="s">
        <v>30</v>
      </c>
      <c r="C20" s="37" t="s">
        <v>0</v>
      </c>
      <c r="D20" s="9">
        <f>D21</f>
        <v>342000</v>
      </c>
      <c r="E20" s="9">
        <f>E21</f>
        <v>342000</v>
      </c>
      <c r="F20" s="9">
        <f>F21</f>
        <v>342000</v>
      </c>
      <c r="G20" s="9">
        <f t="shared" ref="G20:J20" si="11">G21</f>
        <v>342000</v>
      </c>
      <c r="H20" s="9">
        <f>H21</f>
        <v>342000</v>
      </c>
      <c r="I20" s="9">
        <f>I21</f>
        <v>342000</v>
      </c>
      <c r="J20" s="9">
        <f t="shared" si="11"/>
        <v>342000</v>
      </c>
      <c r="K20" s="9">
        <f>K21</f>
        <v>0</v>
      </c>
      <c r="L20" s="9">
        <f>L21</f>
        <v>342000</v>
      </c>
    </row>
    <row r="21" spans="1:12" x14ac:dyDescent="0.2">
      <c r="A21" s="10" t="s">
        <v>12</v>
      </c>
      <c r="B21" s="11" t="s">
        <v>30</v>
      </c>
      <c r="C21" s="35" t="s">
        <v>13</v>
      </c>
      <c r="D21" s="12">
        <v>342000</v>
      </c>
      <c r="E21" s="12">
        <v>342000</v>
      </c>
      <c r="F21" s="12">
        <v>342000</v>
      </c>
      <c r="G21" s="12">
        <v>342000</v>
      </c>
      <c r="H21" s="12">
        <v>342000</v>
      </c>
      <c r="I21" s="12">
        <v>342000</v>
      </c>
      <c r="J21" s="12">
        <v>342000</v>
      </c>
      <c r="K21" s="12">
        <v>0</v>
      </c>
      <c r="L21" s="12">
        <f>J21+K21</f>
        <v>342000</v>
      </c>
    </row>
    <row r="22" spans="1:12" ht="13.5" x14ac:dyDescent="0.2">
      <c r="A22" s="7" t="s">
        <v>31</v>
      </c>
      <c r="B22" s="8" t="s">
        <v>32</v>
      </c>
      <c r="C22" s="37" t="s">
        <v>0</v>
      </c>
      <c r="D22" s="9">
        <f>D23</f>
        <v>1530000</v>
      </c>
      <c r="E22" s="9">
        <f>E23</f>
        <v>0</v>
      </c>
      <c r="F22" s="9">
        <f>F23</f>
        <v>1530000</v>
      </c>
      <c r="G22" s="9">
        <f t="shared" ref="G22:J22" si="12">G23</f>
        <v>1540000</v>
      </c>
      <c r="H22" s="9">
        <f>H23</f>
        <v>0</v>
      </c>
      <c r="I22" s="9">
        <f>I23</f>
        <v>1540000</v>
      </c>
      <c r="J22" s="9">
        <f t="shared" si="12"/>
        <v>1550000</v>
      </c>
      <c r="K22" s="9">
        <f>K23</f>
        <v>0</v>
      </c>
      <c r="L22" s="9">
        <f>L23</f>
        <v>1550000</v>
      </c>
    </row>
    <row r="23" spans="1:12" x14ac:dyDescent="0.2">
      <c r="A23" s="10" t="s">
        <v>33</v>
      </c>
      <c r="B23" s="11" t="s">
        <v>32</v>
      </c>
      <c r="C23" s="35" t="s">
        <v>34</v>
      </c>
      <c r="D23" s="12">
        <v>1530000</v>
      </c>
      <c r="E23" s="12">
        <v>0</v>
      </c>
      <c r="F23" s="12">
        <f>D23+E23</f>
        <v>1530000</v>
      </c>
      <c r="G23" s="12">
        <v>1540000</v>
      </c>
      <c r="H23" s="12">
        <v>0</v>
      </c>
      <c r="I23" s="12">
        <f>G23+H23</f>
        <v>1540000</v>
      </c>
      <c r="J23" s="12">
        <v>1550000</v>
      </c>
      <c r="K23" s="12">
        <v>0</v>
      </c>
      <c r="L23" s="12">
        <f>J23+K23</f>
        <v>1550000</v>
      </c>
    </row>
    <row r="24" spans="1:12" x14ac:dyDescent="0.2">
      <c r="A24" s="4" t="s">
        <v>35</v>
      </c>
      <c r="B24" s="5" t="s">
        <v>36</v>
      </c>
      <c r="C24" s="36" t="s">
        <v>0</v>
      </c>
      <c r="D24" s="6">
        <f>D25+D28+D31+D33</f>
        <v>6917704</v>
      </c>
      <c r="E24" s="6">
        <f>E25+E28+E31+E33</f>
        <v>1410000</v>
      </c>
      <c r="F24" s="6">
        <f>F25+F28+F31+F33</f>
        <v>6917704</v>
      </c>
      <c r="G24" s="6">
        <f t="shared" ref="G24:J24" si="13">G25+G28+G31+G33</f>
        <v>7104526</v>
      </c>
      <c r="H24" s="6">
        <f>H25+H28+H31+H33</f>
        <v>1609200</v>
      </c>
      <c r="I24" s="6">
        <f>I25+I28+I31+I33</f>
        <v>7104526</v>
      </c>
      <c r="J24" s="6">
        <f t="shared" si="13"/>
        <v>7319122</v>
      </c>
      <c r="K24" s="6">
        <f>K25+K28+K31+K33</f>
        <v>0</v>
      </c>
      <c r="L24" s="6">
        <f>L25+L28+L31+L33</f>
        <v>7319122</v>
      </c>
    </row>
    <row r="25" spans="1:12" ht="13.5" x14ac:dyDescent="0.2">
      <c r="A25" s="7" t="s">
        <v>37</v>
      </c>
      <c r="B25" s="8" t="s">
        <v>38</v>
      </c>
      <c r="C25" s="37" t="s">
        <v>0</v>
      </c>
      <c r="D25" s="9">
        <f>D26+D27</f>
        <v>375000</v>
      </c>
      <c r="E25" s="9">
        <f t="shared" ref="E25:L25" si="14">E26+E27</f>
        <v>375000</v>
      </c>
      <c r="F25" s="9">
        <f t="shared" si="14"/>
        <v>375000</v>
      </c>
      <c r="G25" s="9">
        <f t="shared" si="14"/>
        <v>375000</v>
      </c>
      <c r="H25" s="9">
        <f t="shared" si="14"/>
        <v>375000</v>
      </c>
      <c r="I25" s="9">
        <f t="shared" si="14"/>
        <v>375000</v>
      </c>
      <c r="J25" s="9">
        <f t="shared" si="14"/>
        <v>375000</v>
      </c>
      <c r="K25" s="9">
        <f t="shared" si="14"/>
        <v>0</v>
      </c>
      <c r="L25" s="9">
        <f t="shared" si="14"/>
        <v>375000</v>
      </c>
    </row>
    <row r="26" spans="1:12" x14ac:dyDescent="0.2">
      <c r="A26" s="10" t="s">
        <v>12</v>
      </c>
      <c r="B26" s="11" t="s">
        <v>38</v>
      </c>
      <c r="C26" s="35" t="s">
        <v>13</v>
      </c>
      <c r="D26" s="12">
        <v>375000</v>
      </c>
      <c r="E26" s="12">
        <v>375000</v>
      </c>
      <c r="F26" s="12">
        <v>375000</v>
      </c>
      <c r="G26" s="12">
        <v>375000</v>
      </c>
      <c r="H26" s="12">
        <v>375000</v>
      </c>
      <c r="I26" s="12">
        <v>375000</v>
      </c>
      <c r="J26" s="12">
        <v>375000</v>
      </c>
      <c r="K26" s="12">
        <v>0</v>
      </c>
      <c r="L26" s="12">
        <f>J26+K26</f>
        <v>375000</v>
      </c>
    </row>
    <row r="27" spans="1:12" hidden="1" outlineLevel="1" x14ac:dyDescent="0.2">
      <c r="A27" s="10" t="s">
        <v>14</v>
      </c>
      <c r="B27" s="11" t="s">
        <v>38</v>
      </c>
      <c r="C27" s="35" t="s">
        <v>15</v>
      </c>
      <c r="D27" s="12">
        <v>0</v>
      </c>
      <c r="E27" s="12">
        <v>0</v>
      </c>
      <c r="F27" s="12">
        <f>D27+E27</f>
        <v>0</v>
      </c>
      <c r="G27" s="12">
        <v>0</v>
      </c>
      <c r="H27" s="12">
        <v>0</v>
      </c>
      <c r="I27" s="12">
        <f>G27+H27</f>
        <v>0</v>
      </c>
      <c r="J27" s="12">
        <v>0</v>
      </c>
      <c r="K27" s="12">
        <v>0</v>
      </c>
      <c r="L27" s="12">
        <f>J27+K27</f>
        <v>0</v>
      </c>
    </row>
    <row r="28" spans="1:12" ht="14.45" customHeight="1" collapsed="1" x14ac:dyDescent="0.2">
      <c r="A28" s="7" t="s">
        <v>39</v>
      </c>
      <c r="B28" s="8" t="s">
        <v>40</v>
      </c>
      <c r="C28" s="37" t="s">
        <v>0</v>
      </c>
      <c r="D28" s="9">
        <f>D29+D30</f>
        <v>1246200</v>
      </c>
      <c r="E28" s="9">
        <f>E29+E30</f>
        <v>1035000</v>
      </c>
      <c r="F28" s="9">
        <f>F29+F30</f>
        <v>1246200</v>
      </c>
      <c r="G28" s="9">
        <f t="shared" ref="G28:J28" si="15">G29+G30</f>
        <v>1234200</v>
      </c>
      <c r="H28" s="9">
        <f>H29+H30</f>
        <v>1234200</v>
      </c>
      <c r="I28" s="9">
        <f>I29+I30</f>
        <v>1234200</v>
      </c>
      <c r="J28" s="9">
        <f t="shared" si="15"/>
        <v>1234200</v>
      </c>
      <c r="K28" s="9">
        <f>K29+K30</f>
        <v>0</v>
      </c>
      <c r="L28" s="9">
        <f>L29+L30</f>
        <v>1234200</v>
      </c>
    </row>
    <row r="29" spans="1:12" x14ac:dyDescent="0.2">
      <c r="A29" s="10" t="s">
        <v>12</v>
      </c>
      <c r="B29" s="11" t="s">
        <v>40</v>
      </c>
      <c r="C29" s="35" t="s">
        <v>13</v>
      </c>
      <c r="D29" s="12">
        <v>211200</v>
      </c>
      <c r="E29" s="12">
        <v>0</v>
      </c>
      <c r="F29" s="12">
        <f>D29+E29</f>
        <v>211200</v>
      </c>
      <c r="G29" s="12">
        <v>199200</v>
      </c>
      <c r="H29" s="12">
        <v>199200</v>
      </c>
      <c r="I29" s="12">
        <v>199200</v>
      </c>
      <c r="J29" s="12">
        <v>199200</v>
      </c>
      <c r="K29" s="12">
        <v>0</v>
      </c>
      <c r="L29" s="12">
        <f>J29+K29</f>
        <v>199200</v>
      </c>
    </row>
    <row r="30" spans="1:12" x14ac:dyDescent="0.2">
      <c r="A30" s="10" t="s">
        <v>14</v>
      </c>
      <c r="B30" s="11" t="s">
        <v>40</v>
      </c>
      <c r="C30" s="35" t="s">
        <v>15</v>
      </c>
      <c r="D30" s="12">
        <v>1035000</v>
      </c>
      <c r="E30" s="12">
        <v>1035000</v>
      </c>
      <c r="F30" s="12">
        <v>1035000</v>
      </c>
      <c r="G30" s="12">
        <v>1035000</v>
      </c>
      <c r="H30" s="12">
        <v>1035000</v>
      </c>
      <c r="I30" s="12">
        <v>1035000</v>
      </c>
      <c r="J30" s="12">
        <v>1035000</v>
      </c>
      <c r="K30" s="12">
        <v>0</v>
      </c>
      <c r="L30" s="12">
        <f>J30+K30</f>
        <v>1035000</v>
      </c>
    </row>
    <row r="31" spans="1:12" ht="27" x14ac:dyDescent="0.2">
      <c r="A31" s="7" t="s">
        <v>41</v>
      </c>
      <c r="B31" s="8" t="s">
        <v>42</v>
      </c>
      <c r="C31" s="37" t="s">
        <v>0</v>
      </c>
      <c r="D31" s="9">
        <f>D32</f>
        <v>1500000</v>
      </c>
      <c r="E31" s="9">
        <f>E32</f>
        <v>0</v>
      </c>
      <c r="F31" s="9">
        <f>F32</f>
        <v>1500000</v>
      </c>
      <c r="G31" s="9">
        <f t="shared" ref="G31:J31" si="16">G32</f>
        <v>1500000</v>
      </c>
      <c r="H31" s="9">
        <f>H32</f>
        <v>0</v>
      </c>
      <c r="I31" s="9">
        <f>I32</f>
        <v>1500000</v>
      </c>
      <c r="J31" s="9">
        <f t="shared" si="16"/>
        <v>1500000</v>
      </c>
      <c r="K31" s="9">
        <f>K32</f>
        <v>0</v>
      </c>
      <c r="L31" s="9">
        <f>L32</f>
        <v>1500000</v>
      </c>
    </row>
    <row r="32" spans="1:12" x14ac:dyDescent="0.2">
      <c r="A32" s="10" t="s">
        <v>14</v>
      </c>
      <c r="B32" s="11" t="s">
        <v>42</v>
      </c>
      <c r="C32" s="35" t="s">
        <v>15</v>
      </c>
      <c r="D32" s="12">
        <v>1500000</v>
      </c>
      <c r="E32" s="12">
        <v>0</v>
      </c>
      <c r="F32" s="12">
        <f>D32+E32</f>
        <v>1500000</v>
      </c>
      <c r="G32" s="12">
        <v>1500000</v>
      </c>
      <c r="H32" s="12">
        <v>0</v>
      </c>
      <c r="I32" s="12">
        <f>G32+H32</f>
        <v>1500000</v>
      </c>
      <c r="J32" s="12">
        <v>1500000</v>
      </c>
      <c r="K32" s="12">
        <v>0</v>
      </c>
      <c r="L32" s="12">
        <f>J32+K32</f>
        <v>1500000</v>
      </c>
    </row>
    <row r="33" spans="1:12" ht="27" x14ac:dyDescent="0.2">
      <c r="A33" s="7" t="s">
        <v>43</v>
      </c>
      <c r="B33" s="8" t="s">
        <v>44</v>
      </c>
      <c r="C33" s="37" t="s">
        <v>0</v>
      </c>
      <c r="D33" s="9">
        <f>D34+D35</f>
        <v>3796504</v>
      </c>
      <c r="E33" s="9">
        <f>E34+E35</f>
        <v>0</v>
      </c>
      <c r="F33" s="9">
        <f>F34+F35</f>
        <v>3796504</v>
      </c>
      <c r="G33" s="9">
        <f t="shared" ref="G33:J33" si="17">G34+G35</f>
        <v>3995326</v>
      </c>
      <c r="H33" s="9">
        <f>H34+H35</f>
        <v>0</v>
      </c>
      <c r="I33" s="9">
        <f>I34+I35</f>
        <v>3995326</v>
      </c>
      <c r="J33" s="9">
        <f t="shared" si="17"/>
        <v>4209922</v>
      </c>
      <c r="K33" s="9">
        <f>K34+K35</f>
        <v>0</v>
      </c>
      <c r="L33" s="9">
        <f>L34+L35</f>
        <v>4209922</v>
      </c>
    </row>
    <row r="34" spans="1:12" x14ac:dyDescent="0.2">
      <c r="A34" s="10" t="s">
        <v>12</v>
      </c>
      <c r="B34" s="11" t="s">
        <v>44</v>
      </c>
      <c r="C34" s="35" t="s">
        <v>13</v>
      </c>
      <c r="D34" s="12">
        <v>53902</v>
      </c>
      <c r="E34" s="12">
        <v>0</v>
      </c>
      <c r="F34" s="12">
        <f>D34+E34</f>
        <v>53902</v>
      </c>
      <c r="G34" s="12">
        <v>57724</v>
      </c>
      <c r="H34" s="12">
        <v>0</v>
      </c>
      <c r="I34" s="12">
        <f>G34+H34</f>
        <v>57724</v>
      </c>
      <c r="J34" s="12">
        <v>62320</v>
      </c>
      <c r="K34" s="12">
        <v>0</v>
      </c>
      <c r="L34" s="12">
        <f>J34+K34</f>
        <v>62320</v>
      </c>
    </row>
    <row r="35" spans="1:12" x14ac:dyDescent="0.2">
      <c r="A35" s="10" t="s">
        <v>14</v>
      </c>
      <c r="B35" s="11" t="s">
        <v>44</v>
      </c>
      <c r="C35" s="35" t="s">
        <v>15</v>
      </c>
      <c r="D35" s="12">
        <v>3742602</v>
      </c>
      <c r="E35" s="12">
        <v>0</v>
      </c>
      <c r="F35" s="12">
        <f>D35+E35</f>
        <v>3742602</v>
      </c>
      <c r="G35" s="12">
        <v>3937602</v>
      </c>
      <c r="H35" s="12">
        <v>0</v>
      </c>
      <c r="I35" s="12">
        <f>G35+H35</f>
        <v>3937602</v>
      </c>
      <c r="J35" s="12">
        <v>4147602</v>
      </c>
      <c r="K35" s="12">
        <v>0</v>
      </c>
      <c r="L35" s="12">
        <f>J35+K35</f>
        <v>4147602</v>
      </c>
    </row>
    <row r="36" spans="1:12" ht="14.45" customHeight="1" x14ac:dyDescent="0.2">
      <c r="A36" s="40" t="s">
        <v>45</v>
      </c>
      <c r="B36" s="5" t="s">
        <v>46</v>
      </c>
      <c r="C36" s="36" t="s">
        <v>0</v>
      </c>
      <c r="D36" s="6">
        <f>D37+D43</f>
        <v>75496661</v>
      </c>
      <c r="E36" s="6">
        <f>E37+E43</f>
        <v>0</v>
      </c>
      <c r="F36" s="6">
        <f>F37+F43</f>
        <v>75496661</v>
      </c>
      <c r="G36" s="6">
        <f t="shared" ref="G36:J36" si="18">G37+G43</f>
        <v>58728876</v>
      </c>
      <c r="H36" s="6">
        <f>H37+H43</f>
        <v>0</v>
      </c>
      <c r="I36" s="6">
        <f>I37+I43</f>
        <v>58728876</v>
      </c>
      <c r="J36" s="6">
        <f t="shared" si="18"/>
        <v>60924450</v>
      </c>
      <c r="K36" s="6">
        <f>K37+K43</f>
        <v>0</v>
      </c>
      <c r="L36" s="6">
        <f>L37+L43</f>
        <v>60924450</v>
      </c>
    </row>
    <row r="37" spans="1:12" ht="14.45" customHeight="1" x14ac:dyDescent="0.2">
      <c r="A37" s="4" t="s">
        <v>20</v>
      </c>
      <c r="B37" s="5" t="s">
        <v>47</v>
      </c>
      <c r="C37" s="36" t="s">
        <v>0</v>
      </c>
      <c r="D37" s="6">
        <f>D38</f>
        <v>53256661</v>
      </c>
      <c r="E37" s="6">
        <f>E38</f>
        <v>0</v>
      </c>
      <c r="F37" s="6">
        <f>F38</f>
        <v>53256661</v>
      </c>
      <c r="G37" s="6">
        <f t="shared" ref="G37:J37" si="19">G38</f>
        <v>55190455</v>
      </c>
      <c r="H37" s="6">
        <f>H38</f>
        <v>0</v>
      </c>
      <c r="I37" s="6">
        <f>I38</f>
        <v>55190455</v>
      </c>
      <c r="J37" s="6">
        <f t="shared" si="19"/>
        <v>56846169</v>
      </c>
      <c r="K37" s="6">
        <f>K38</f>
        <v>0</v>
      </c>
      <c r="L37" s="6">
        <f>L38</f>
        <v>56846169</v>
      </c>
    </row>
    <row r="38" spans="1:12" ht="13.5" x14ac:dyDescent="0.2">
      <c r="A38" s="7" t="s">
        <v>22</v>
      </c>
      <c r="B38" s="8" t="s">
        <v>48</v>
      </c>
      <c r="C38" s="37" t="s">
        <v>0</v>
      </c>
      <c r="D38" s="9">
        <f>D39+D40+D41+D42</f>
        <v>53256661</v>
      </c>
      <c r="E38" s="9">
        <f t="shared" ref="E38:L38" si="20">E39+E40+E41+E42</f>
        <v>0</v>
      </c>
      <c r="F38" s="9">
        <f t="shared" si="20"/>
        <v>53256661</v>
      </c>
      <c r="G38" s="9">
        <f t="shared" si="20"/>
        <v>55190455</v>
      </c>
      <c r="H38" s="9">
        <f t="shared" si="20"/>
        <v>0</v>
      </c>
      <c r="I38" s="9">
        <f t="shared" si="20"/>
        <v>55190455</v>
      </c>
      <c r="J38" s="9">
        <f t="shared" si="20"/>
        <v>56846169</v>
      </c>
      <c r="K38" s="9">
        <f t="shared" si="20"/>
        <v>0</v>
      </c>
      <c r="L38" s="9">
        <f t="shared" si="20"/>
        <v>56846169</v>
      </c>
    </row>
    <row r="39" spans="1:12" ht="14.45" customHeight="1" x14ac:dyDescent="0.2">
      <c r="A39" s="10" t="s">
        <v>10</v>
      </c>
      <c r="B39" s="11" t="s">
        <v>48</v>
      </c>
      <c r="C39" s="35" t="s">
        <v>11</v>
      </c>
      <c r="D39" s="12">
        <v>48160945</v>
      </c>
      <c r="E39" s="12">
        <v>0</v>
      </c>
      <c r="F39" s="12">
        <f>D39+E39</f>
        <v>48160945</v>
      </c>
      <c r="G39" s="12">
        <v>49894739</v>
      </c>
      <c r="H39" s="12">
        <v>0</v>
      </c>
      <c r="I39" s="12">
        <f>G39+H39</f>
        <v>49894739</v>
      </c>
      <c r="J39" s="12">
        <v>51391581</v>
      </c>
      <c r="K39" s="12">
        <v>0</v>
      </c>
      <c r="L39" s="12">
        <f>J39+K39</f>
        <v>51391581</v>
      </c>
    </row>
    <row r="40" spans="1:12" x14ac:dyDescent="0.2">
      <c r="A40" s="10" t="s">
        <v>12</v>
      </c>
      <c r="B40" s="11" t="s">
        <v>48</v>
      </c>
      <c r="C40" s="35" t="s">
        <v>13</v>
      </c>
      <c r="D40" s="12">
        <v>4563283</v>
      </c>
      <c r="E40" s="12">
        <v>0</v>
      </c>
      <c r="F40" s="12">
        <f>D40+E40</f>
        <v>4563283</v>
      </c>
      <c r="G40" s="12">
        <v>4463153</v>
      </c>
      <c r="H40" s="12">
        <v>0</v>
      </c>
      <c r="I40" s="12">
        <f>G40+H40</f>
        <v>4463153</v>
      </c>
      <c r="J40" s="12">
        <v>4597048</v>
      </c>
      <c r="K40" s="12">
        <v>0</v>
      </c>
      <c r="L40" s="12">
        <f>J40+K40</f>
        <v>4597048</v>
      </c>
    </row>
    <row r="41" spans="1:12" hidden="1" outlineLevel="1" x14ac:dyDescent="0.2">
      <c r="A41" s="10" t="s">
        <v>14</v>
      </c>
      <c r="B41" s="11" t="s">
        <v>48</v>
      </c>
      <c r="C41" s="35" t="s">
        <v>15</v>
      </c>
      <c r="D41" s="12">
        <v>0</v>
      </c>
      <c r="E41" s="12">
        <v>0</v>
      </c>
      <c r="F41" s="12">
        <f>D41+E41</f>
        <v>0</v>
      </c>
      <c r="G41" s="12">
        <v>0</v>
      </c>
      <c r="H41" s="12">
        <v>0</v>
      </c>
      <c r="I41" s="12">
        <f>G41+H41</f>
        <v>0</v>
      </c>
      <c r="J41" s="12">
        <v>0</v>
      </c>
      <c r="K41" s="12">
        <v>0</v>
      </c>
      <c r="L41" s="12">
        <f>J41+K41</f>
        <v>0</v>
      </c>
    </row>
    <row r="42" spans="1:12" ht="14.45" customHeight="1" collapsed="1" x14ac:dyDescent="0.2">
      <c r="A42" s="10" t="s">
        <v>26</v>
      </c>
      <c r="B42" s="11" t="s">
        <v>48</v>
      </c>
      <c r="C42" s="35" t="s">
        <v>27</v>
      </c>
      <c r="D42" s="12">
        <v>532433</v>
      </c>
      <c r="E42" s="12">
        <v>0</v>
      </c>
      <c r="F42" s="12">
        <f>D42+E42</f>
        <v>532433</v>
      </c>
      <c r="G42" s="12">
        <v>832563</v>
      </c>
      <c r="H42" s="12">
        <v>0</v>
      </c>
      <c r="I42" s="12">
        <f>G42+H42</f>
        <v>832563</v>
      </c>
      <c r="J42" s="12">
        <v>857540</v>
      </c>
      <c r="K42" s="12">
        <v>0</v>
      </c>
      <c r="L42" s="12">
        <f>J42+K42</f>
        <v>857540</v>
      </c>
    </row>
    <row r="43" spans="1:12" ht="14.45" customHeight="1" x14ac:dyDescent="0.2">
      <c r="A43" s="4" t="s">
        <v>49</v>
      </c>
      <c r="B43" s="5" t="s">
        <v>50</v>
      </c>
      <c r="C43" s="36" t="s">
        <v>0</v>
      </c>
      <c r="D43" s="6">
        <f>D44</f>
        <v>22240000</v>
      </c>
      <c r="E43" s="6">
        <f t="shared" ref="E43:J43" si="21">E44</f>
        <v>0</v>
      </c>
      <c r="F43" s="6">
        <f t="shared" si="21"/>
        <v>22240000</v>
      </c>
      <c r="G43" s="6">
        <f t="shared" si="21"/>
        <v>3538421</v>
      </c>
      <c r="H43" s="6">
        <f t="shared" ref="H43" si="22">H44</f>
        <v>0</v>
      </c>
      <c r="I43" s="6">
        <f t="shared" ref="I43" si="23">I44</f>
        <v>3538421</v>
      </c>
      <c r="J43" s="6">
        <f t="shared" si="21"/>
        <v>4078281</v>
      </c>
      <c r="K43" s="6">
        <f t="shared" ref="K43" si="24">K44</f>
        <v>0</v>
      </c>
      <c r="L43" s="6">
        <f t="shared" ref="L43" si="25">L44</f>
        <v>4078281</v>
      </c>
    </row>
    <row r="44" spans="1:12" ht="14.25" customHeight="1" x14ac:dyDescent="0.2">
      <c r="A44" s="7" t="s">
        <v>51</v>
      </c>
      <c r="B44" s="8" t="s">
        <v>52</v>
      </c>
      <c r="C44" s="37" t="s">
        <v>0</v>
      </c>
      <c r="D44" s="9">
        <f>D45</f>
        <v>22240000</v>
      </c>
      <c r="E44" s="9">
        <f>E45</f>
        <v>0</v>
      </c>
      <c r="F44" s="9">
        <f>F45</f>
        <v>22240000</v>
      </c>
      <c r="G44" s="9">
        <f t="shared" ref="G44:J44" si="26">G45</f>
        <v>3538421</v>
      </c>
      <c r="H44" s="9">
        <f>H45</f>
        <v>0</v>
      </c>
      <c r="I44" s="9">
        <f>I45</f>
        <v>3538421</v>
      </c>
      <c r="J44" s="9">
        <f t="shared" si="26"/>
        <v>4078281</v>
      </c>
      <c r="K44" s="9">
        <f>K45</f>
        <v>0</v>
      </c>
      <c r="L44" s="9">
        <f>L45</f>
        <v>4078281</v>
      </c>
    </row>
    <row r="45" spans="1:12" x14ac:dyDescent="0.2">
      <c r="A45" s="10" t="s">
        <v>12</v>
      </c>
      <c r="B45" s="11" t="s">
        <v>52</v>
      </c>
      <c r="C45" s="35" t="s">
        <v>13</v>
      </c>
      <c r="D45" s="12">
        <v>22240000</v>
      </c>
      <c r="E45" s="12">
        <v>0</v>
      </c>
      <c r="F45" s="12">
        <f>D45+E45</f>
        <v>22240000</v>
      </c>
      <c r="G45" s="12">
        <v>3538421</v>
      </c>
      <c r="H45" s="12">
        <v>0</v>
      </c>
      <c r="I45" s="12">
        <f>G45+H45</f>
        <v>3538421</v>
      </c>
      <c r="J45" s="12">
        <v>4078281</v>
      </c>
      <c r="K45" s="12">
        <v>0</v>
      </c>
      <c r="L45" s="12">
        <f>J45+K45</f>
        <v>4078281</v>
      </c>
    </row>
    <row r="46" spans="1:12" x14ac:dyDescent="0.2">
      <c r="A46" s="40" t="s">
        <v>53</v>
      </c>
      <c r="B46" s="5" t="s">
        <v>54</v>
      </c>
      <c r="C46" s="36" t="s">
        <v>0</v>
      </c>
      <c r="D46" s="6">
        <f t="shared" ref="D46:L46" si="27">D47+D57+D76+D80+D85</f>
        <v>55761146.799999997</v>
      </c>
      <c r="E46" s="6">
        <f t="shared" si="27"/>
        <v>16434165</v>
      </c>
      <c r="F46" s="6">
        <f t="shared" si="27"/>
        <v>53718915.369999997</v>
      </c>
      <c r="G46" s="6">
        <f t="shared" si="27"/>
        <v>45987077</v>
      </c>
      <c r="H46" s="6">
        <f t="shared" si="27"/>
        <v>19614848</v>
      </c>
      <c r="I46" s="6">
        <f t="shared" si="27"/>
        <v>45987077</v>
      </c>
      <c r="J46" s="6">
        <f t="shared" si="27"/>
        <v>37061823</v>
      </c>
      <c r="K46" s="6">
        <f t="shared" si="27"/>
        <v>0</v>
      </c>
      <c r="L46" s="6">
        <f t="shared" si="27"/>
        <v>37061823</v>
      </c>
    </row>
    <row r="47" spans="1:12" x14ac:dyDescent="0.2">
      <c r="A47" s="4" t="s">
        <v>55</v>
      </c>
      <c r="B47" s="5" t="s">
        <v>56</v>
      </c>
      <c r="C47" s="36" t="s">
        <v>0</v>
      </c>
      <c r="D47" s="6">
        <f>D48+D50+D52</f>
        <v>5469062.4299999997</v>
      </c>
      <c r="E47" s="6">
        <f t="shared" ref="E47" si="28">E48+E50+E52</f>
        <v>0</v>
      </c>
      <c r="F47" s="6">
        <f>F48+F50+F52+F55</f>
        <v>3426831</v>
      </c>
      <c r="G47" s="6">
        <f t="shared" ref="G47:L47" si="29">G48+G50+G52+G55</f>
        <v>6295528</v>
      </c>
      <c r="H47" s="6">
        <f t="shared" si="29"/>
        <v>0</v>
      </c>
      <c r="I47" s="6">
        <f t="shared" si="29"/>
        <v>6295528</v>
      </c>
      <c r="J47" s="6">
        <f t="shared" si="29"/>
        <v>1050683</v>
      </c>
      <c r="K47" s="6">
        <f t="shared" si="29"/>
        <v>0</v>
      </c>
      <c r="L47" s="6">
        <f t="shared" si="29"/>
        <v>1050683</v>
      </c>
    </row>
    <row r="48" spans="1:12" ht="13.5" x14ac:dyDescent="0.2">
      <c r="A48" s="7" t="s">
        <v>57</v>
      </c>
      <c r="B48" s="8" t="s">
        <v>58</v>
      </c>
      <c r="C48" s="37" t="s">
        <v>0</v>
      </c>
      <c r="D48" s="9">
        <f>D49</f>
        <v>2391831</v>
      </c>
      <c r="E48" s="9">
        <f>E49</f>
        <v>0</v>
      </c>
      <c r="F48" s="9">
        <f>F49</f>
        <v>2391831</v>
      </c>
      <c r="G48" s="9">
        <f t="shared" ref="G48:J48" si="30">G49</f>
        <v>1295023</v>
      </c>
      <c r="H48" s="9">
        <f>H49</f>
        <v>0</v>
      </c>
      <c r="I48" s="9">
        <f>I49</f>
        <v>1295023</v>
      </c>
      <c r="J48" s="9">
        <f t="shared" si="30"/>
        <v>1050683</v>
      </c>
      <c r="K48" s="9">
        <f>K49</f>
        <v>0</v>
      </c>
      <c r="L48" s="9">
        <f>L49</f>
        <v>1050683</v>
      </c>
    </row>
    <row r="49" spans="1:12" x14ac:dyDescent="0.2">
      <c r="A49" s="10" t="s">
        <v>12</v>
      </c>
      <c r="B49" s="11" t="s">
        <v>58</v>
      </c>
      <c r="C49" s="35" t="s">
        <v>13</v>
      </c>
      <c r="D49" s="12">
        <v>2391831</v>
      </c>
      <c r="E49" s="12">
        <v>0</v>
      </c>
      <c r="F49" s="12">
        <f>D49+E49</f>
        <v>2391831</v>
      </c>
      <c r="G49" s="12">
        <v>1295023</v>
      </c>
      <c r="H49" s="12">
        <v>0</v>
      </c>
      <c r="I49" s="12">
        <f>G49+H49</f>
        <v>1295023</v>
      </c>
      <c r="J49" s="12">
        <v>1050683</v>
      </c>
      <c r="K49" s="12">
        <v>0</v>
      </c>
      <c r="L49" s="12">
        <f>J49+K49</f>
        <v>1050683</v>
      </c>
    </row>
    <row r="50" spans="1:12" ht="27" hidden="1" outlineLevel="1" x14ac:dyDescent="0.2">
      <c r="A50" s="7" t="s">
        <v>59</v>
      </c>
      <c r="B50" s="8" t="s">
        <v>60</v>
      </c>
      <c r="C50" s="37" t="s">
        <v>0</v>
      </c>
      <c r="D50" s="9">
        <f>D51</f>
        <v>0</v>
      </c>
      <c r="E50" s="9">
        <f>E51</f>
        <v>0</v>
      </c>
      <c r="F50" s="9">
        <f>F51</f>
        <v>0</v>
      </c>
      <c r="G50" s="9">
        <f t="shared" ref="G50:J50" si="31">G51</f>
        <v>0</v>
      </c>
      <c r="H50" s="9">
        <f>H51</f>
        <v>0</v>
      </c>
      <c r="I50" s="9">
        <f>I51</f>
        <v>0</v>
      </c>
      <c r="J50" s="9">
        <f t="shared" si="31"/>
        <v>0</v>
      </c>
      <c r="K50" s="9">
        <f>K51</f>
        <v>0</v>
      </c>
      <c r="L50" s="9">
        <f>L51</f>
        <v>0</v>
      </c>
    </row>
    <row r="51" spans="1:12" hidden="1" outlineLevel="1" x14ac:dyDescent="0.2">
      <c r="A51" s="10" t="s">
        <v>24</v>
      </c>
      <c r="B51" s="11" t="s">
        <v>60</v>
      </c>
      <c r="C51" s="35" t="s">
        <v>25</v>
      </c>
      <c r="D51" s="12">
        <v>0</v>
      </c>
      <c r="E51" s="12">
        <v>0</v>
      </c>
      <c r="F51" s="12">
        <f>D51+E51</f>
        <v>0</v>
      </c>
      <c r="G51" s="12">
        <v>0</v>
      </c>
      <c r="H51" s="12">
        <v>0</v>
      </c>
      <c r="I51" s="12">
        <f>G51+H51</f>
        <v>0</v>
      </c>
      <c r="J51" s="12">
        <v>0</v>
      </c>
      <c r="K51" s="12">
        <v>0</v>
      </c>
      <c r="L51" s="12">
        <f>J51+K51</f>
        <v>0</v>
      </c>
    </row>
    <row r="52" spans="1:12" ht="27" collapsed="1" x14ac:dyDescent="0.2">
      <c r="A52" s="16" t="s">
        <v>59</v>
      </c>
      <c r="B52" s="14" t="s">
        <v>157</v>
      </c>
      <c r="C52" s="38" t="s">
        <v>0</v>
      </c>
      <c r="D52" s="9">
        <f>D54+D53</f>
        <v>3077231.4299999997</v>
      </c>
      <c r="E52" s="9">
        <f t="shared" ref="E52:J52" si="32">E54+E53</f>
        <v>0</v>
      </c>
      <c r="F52" s="9">
        <f t="shared" si="32"/>
        <v>1035000</v>
      </c>
      <c r="G52" s="9">
        <f t="shared" si="32"/>
        <v>5000505</v>
      </c>
      <c r="H52" s="9">
        <f t="shared" si="32"/>
        <v>0</v>
      </c>
      <c r="I52" s="9">
        <f t="shared" si="32"/>
        <v>5000505</v>
      </c>
      <c r="J52" s="9">
        <f t="shared" si="32"/>
        <v>0</v>
      </c>
      <c r="K52" s="9">
        <f>K54</f>
        <v>0</v>
      </c>
      <c r="L52" s="9">
        <f>L54</f>
        <v>0</v>
      </c>
    </row>
    <row r="53" spans="1:12" ht="13.5" x14ac:dyDescent="0.2">
      <c r="A53" s="10" t="s">
        <v>12</v>
      </c>
      <c r="B53" s="15" t="s">
        <v>157</v>
      </c>
      <c r="C53" s="39">
        <v>200</v>
      </c>
      <c r="D53" s="26">
        <v>2042231.43</v>
      </c>
      <c r="E53" s="26"/>
      <c r="F53" s="26"/>
      <c r="G53" s="26">
        <v>0</v>
      </c>
      <c r="H53" s="26"/>
      <c r="I53" s="26"/>
      <c r="J53" s="26">
        <v>0</v>
      </c>
      <c r="K53" s="9"/>
      <c r="L53" s="9"/>
    </row>
    <row r="54" spans="1:12" x14ac:dyDescent="0.2">
      <c r="A54" s="17" t="s">
        <v>24</v>
      </c>
      <c r="B54" s="15" t="s">
        <v>157</v>
      </c>
      <c r="C54" s="39" t="s">
        <v>25</v>
      </c>
      <c r="D54" s="12">
        <v>1035000</v>
      </c>
      <c r="E54" s="12">
        <v>0</v>
      </c>
      <c r="F54" s="12">
        <f>D54+E54</f>
        <v>1035000</v>
      </c>
      <c r="G54" s="12">
        <v>5000505</v>
      </c>
      <c r="H54" s="12">
        <v>0</v>
      </c>
      <c r="I54" s="12">
        <f>G54+H54</f>
        <v>5000505</v>
      </c>
      <c r="J54" s="12">
        <v>0</v>
      </c>
      <c r="K54" s="12">
        <v>0</v>
      </c>
      <c r="L54" s="12">
        <f>J54+K54</f>
        <v>0</v>
      </c>
    </row>
    <row r="55" spans="1:12" ht="27" hidden="1" outlineLevel="1" x14ac:dyDescent="0.2">
      <c r="A55" s="18" t="s">
        <v>172</v>
      </c>
      <c r="B55" s="21" t="s">
        <v>174</v>
      </c>
      <c r="C55" s="37" t="s">
        <v>0</v>
      </c>
      <c r="D55" s="22">
        <f>D56</f>
        <v>0</v>
      </c>
      <c r="E55" s="22">
        <f>E56</f>
        <v>0</v>
      </c>
      <c r="F55" s="22">
        <f>F56</f>
        <v>0</v>
      </c>
      <c r="G55" s="22">
        <f t="shared" ref="G55:J55" si="33">G56</f>
        <v>0</v>
      </c>
      <c r="H55" s="22">
        <f>H56</f>
        <v>0</v>
      </c>
      <c r="I55" s="22">
        <f>I56</f>
        <v>0</v>
      </c>
      <c r="J55" s="22">
        <f t="shared" si="33"/>
        <v>0</v>
      </c>
      <c r="K55" s="22">
        <f>K56</f>
        <v>0</v>
      </c>
      <c r="L55" s="22">
        <f>L56</f>
        <v>0</v>
      </c>
    </row>
    <row r="56" spans="1:12" hidden="1" outlineLevel="1" x14ac:dyDescent="0.2">
      <c r="A56" s="17" t="s">
        <v>173</v>
      </c>
      <c r="B56" s="15" t="s">
        <v>174</v>
      </c>
      <c r="C56" s="39" t="s">
        <v>25</v>
      </c>
      <c r="D56" s="23">
        <v>0</v>
      </c>
      <c r="E56" s="23">
        <v>0</v>
      </c>
      <c r="F56" s="23">
        <f>D56+E56</f>
        <v>0</v>
      </c>
      <c r="G56" s="23">
        <v>0</v>
      </c>
      <c r="H56" s="23">
        <v>0</v>
      </c>
      <c r="I56" s="23">
        <f>G56+H56</f>
        <v>0</v>
      </c>
      <c r="J56" s="23">
        <v>0</v>
      </c>
      <c r="K56" s="23">
        <v>0</v>
      </c>
      <c r="L56" s="23">
        <f>J56+K56</f>
        <v>0</v>
      </c>
    </row>
    <row r="57" spans="1:12" collapsed="1" x14ac:dyDescent="0.2">
      <c r="A57" s="27" t="s">
        <v>61</v>
      </c>
      <c r="B57" s="5" t="s">
        <v>62</v>
      </c>
      <c r="C57" s="36" t="s">
        <v>0</v>
      </c>
      <c r="D57" s="6">
        <f>D58+D61+D64+D68+D70+D72</f>
        <v>24212157</v>
      </c>
      <c r="E57" s="6">
        <f t="shared" ref="E57:L57" si="34">E58+E61+E64+E68+E70+E72</f>
        <v>16434165</v>
      </c>
      <c r="F57" s="6">
        <f t="shared" si="34"/>
        <v>24212157</v>
      </c>
      <c r="G57" s="6">
        <f t="shared" si="34"/>
        <v>29959435</v>
      </c>
      <c r="H57" s="6">
        <f t="shared" si="34"/>
        <v>19614848</v>
      </c>
      <c r="I57" s="6">
        <f t="shared" si="34"/>
        <v>29959435</v>
      </c>
      <c r="J57" s="6">
        <f t="shared" si="34"/>
        <v>29771286</v>
      </c>
      <c r="K57" s="6">
        <f t="shared" si="34"/>
        <v>0</v>
      </c>
      <c r="L57" s="6">
        <f t="shared" si="34"/>
        <v>29771286</v>
      </c>
    </row>
    <row r="58" spans="1:12" ht="13.5" x14ac:dyDescent="0.2">
      <c r="A58" s="7" t="s">
        <v>63</v>
      </c>
      <c r="B58" s="8" t="s">
        <v>64</v>
      </c>
      <c r="C58" s="37" t="s">
        <v>0</v>
      </c>
      <c r="D58" s="9">
        <f>D59+D60</f>
        <v>500000</v>
      </c>
      <c r="E58" s="9">
        <f>E59+E60</f>
        <v>0</v>
      </c>
      <c r="F58" s="9">
        <f>F59+F60</f>
        <v>500000</v>
      </c>
      <c r="G58" s="9">
        <f t="shared" ref="G58:J58" si="35">G59+G60</f>
        <v>3804400</v>
      </c>
      <c r="H58" s="9">
        <f>H59+H60</f>
        <v>0</v>
      </c>
      <c r="I58" s="9">
        <f>I59+I60</f>
        <v>3804400</v>
      </c>
      <c r="J58" s="9">
        <f t="shared" si="35"/>
        <v>3420046</v>
      </c>
      <c r="K58" s="9">
        <f>K59+K60</f>
        <v>0</v>
      </c>
      <c r="L58" s="9">
        <f>L59+L60</f>
        <v>3420046</v>
      </c>
    </row>
    <row r="59" spans="1:12" x14ac:dyDescent="0.2">
      <c r="A59" s="10" t="s">
        <v>14</v>
      </c>
      <c r="B59" s="11" t="s">
        <v>64</v>
      </c>
      <c r="C59" s="35" t="s">
        <v>15</v>
      </c>
      <c r="D59" s="12">
        <v>500000</v>
      </c>
      <c r="E59" s="12">
        <v>0</v>
      </c>
      <c r="F59" s="12">
        <f>D59+E59</f>
        <v>500000</v>
      </c>
      <c r="G59" s="12">
        <v>500000</v>
      </c>
      <c r="H59" s="12">
        <v>0</v>
      </c>
      <c r="I59" s="12">
        <f>G59+H59</f>
        <v>500000</v>
      </c>
      <c r="J59" s="12">
        <v>500000</v>
      </c>
      <c r="K59" s="12">
        <v>0</v>
      </c>
      <c r="L59" s="12">
        <f>J59+K59</f>
        <v>500000</v>
      </c>
    </row>
    <row r="60" spans="1:12" x14ac:dyDescent="0.2">
      <c r="A60" s="10" t="s">
        <v>24</v>
      </c>
      <c r="B60" s="11" t="s">
        <v>64</v>
      </c>
      <c r="C60" s="35" t="s">
        <v>25</v>
      </c>
      <c r="D60" s="12">
        <v>0</v>
      </c>
      <c r="E60" s="12">
        <v>0</v>
      </c>
      <c r="F60" s="12">
        <f>D60+E60</f>
        <v>0</v>
      </c>
      <c r="G60" s="12">
        <v>3304400</v>
      </c>
      <c r="H60" s="12">
        <v>0</v>
      </c>
      <c r="I60" s="12">
        <f>G60+H60</f>
        <v>3304400</v>
      </c>
      <c r="J60" s="12">
        <v>2920046</v>
      </c>
      <c r="K60" s="12">
        <v>0</v>
      </c>
      <c r="L60" s="12">
        <f>J60+K60</f>
        <v>2920046</v>
      </c>
    </row>
    <row r="61" spans="1:12" ht="13.5" customHeight="1" x14ac:dyDescent="0.2">
      <c r="A61" s="7" t="s">
        <v>65</v>
      </c>
      <c r="B61" s="8" t="s">
        <v>66</v>
      </c>
      <c r="C61" s="37" t="s">
        <v>0</v>
      </c>
      <c r="D61" s="9">
        <f>D62+D63</f>
        <v>20156854</v>
      </c>
      <c r="E61" s="9">
        <f>E62+E63</f>
        <v>16434165</v>
      </c>
      <c r="F61" s="9">
        <f>F62+F63</f>
        <v>20156854</v>
      </c>
      <c r="G61" s="9">
        <f t="shared" ref="G61:J61" si="36">G62+G63</f>
        <v>22974352</v>
      </c>
      <c r="H61" s="9">
        <f>H62+H63</f>
        <v>16434165</v>
      </c>
      <c r="I61" s="9">
        <f>I62+I63</f>
        <v>22974352</v>
      </c>
      <c r="J61" s="9">
        <f t="shared" si="36"/>
        <v>23170557</v>
      </c>
      <c r="K61" s="9">
        <f>K62+K63</f>
        <v>0</v>
      </c>
      <c r="L61" s="9">
        <f>L62+L63</f>
        <v>23170557</v>
      </c>
    </row>
    <row r="62" spans="1:12" x14ac:dyDescent="0.2">
      <c r="A62" s="10" t="s">
        <v>12</v>
      </c>
      <c r="B62" s="11" t="s">
        <v>66</v>
      </c>
      <c r="C62" s="35" t="s">
        <v>13</v>
      </c>
      <c r="D62" s="12">
        <f>3506604+216085</f>
        <v>3722689</v>
      </c>
      <c r="E62" s="12">
        <v>0</v>
      </c>
      <c r="F62" s="12">
        <f>D62+E62</f>
        <v>3722689</v>
      </c>
      <c r="G62" s="12">
        <f>6317091+223096</f>
        <v>6540187</v>
      </c>
      <c r="H62" s="12">
        <v>0</v>
      </c>
      <c r="I62" s="12">
        <f>G62+H62</f>
        <v>6540187</v>
      </c>
      <c r="J62" s="12">
        <f>6506604+229788</f>
        <v>6736392</v>
      </c>
      <c r="K62" s="12">
        <v>0</v>
      </c>
      <c r="L62" s="12">
        <f>J62+K62</f>
        <v>6736392</v>
      </c>
    </row>
    <row r="63" spans="1:12" x14ac:dyDescent="0.2">
      <c r="A63" s="10" t="s">
        <v>24</v>
      </c>
      <c r="B63" s="11" t="s">
        <v>66</v>
      </c>
      <c r="C63" s="35" t="s">
        <v>25</v>
      </c>
      <c r="D63" s="12">
        <v>16434165</v>
      </c>
      <c r="E63" s="12">
        <v>16434165</v>
      </c>
      <c r="F63" s="12">
        <v>16434165</v>
      </c>
      <c r="G63" s="12">
        <v>16434165</v>
      </c>
      <c r="H63" s="12">
        <v>16434165</v>
      </c>
      <c r="I63" s="12">
        <v>16434165</v>
      </c>
      <c r="J63" s="12">
        <v>16434165</v>
      </c>
      <c r="K63" s="12">
        <v>0</v>
      </c>
      <c r="L63" s="12">
        <f>J63+K63</f>
        <v>16434165</v>
      </c>
    </row>
    <row r="64" spans="1:12" ht="13.5" x14ac:dyDescent="0.2">
      <c r="A64" s="16" t="s">
        <v>158</v>
      </c>
      <c r="B64" s="14" t="s">
        <v>159</v>
      </c>
      <c r="C64" s="37" t="s">
        <v>0</v>
      </c>
      <c r="D64" s="9">
        <f>D65+D66+D67</f>
        <v>458241</v>
      </c>
      <c r="E64" s="9">
        <f>E65+E66+E67</f>
        <v>0</v>
      </c>
      <c r="F64" s="9">
        <f>F65+F66+F67</f>
        <v>458241</v>
      </c>
      <c r="G64" s="9">
        <f t="shared" ref="G64" si="37">G65+G66+G67</f>
        <v>0</v>
      </c>
      <c r="H64" s="9">
        <f>H65+H66+H67</f>
        <v>0</v>
      </c>
      <c r="I64" s="9">
        <f>I65+I66+I67</f>
        <v>0</v>
      </c>
      <c r="J64" s="9">
        <f t="shared" ref="J64" si="38">J65+J66+J67</f>
        <v>0</v>
      </c>
      <c r="K64" s="9">
        <f>K65+K66+K67</f>
        <v>0</v>
      </c>
      <c r="L64" s="9">
        <f>L65+L66+L67</f>
        <v>0</v>
      </c>
    </row>
    <row r="65" spans="1:12" x14ac:dyDescent="0.2">
      <c r="A65" s="17" t="s">
        <v>12</v>
      </c>
      <c r="B65" s="15" t="s">
        <v>159</v>
      </c>
      <c r="C65" s="35" t="s">
        <v>13</v>
      </c>
      <c r="D65" s="12">
        <v>458241</v>
      </c>
      <c r="E65" s="12">
        <v>0</v>
      </c>
      <c r="F65" s="12">
        <f>D65+E65</f>
        <v>458241</v>
      </c>
      <c r="G65" s="12">
        <v>0</v>
      </c>
      <c r="H65" s="12">
        <v>0</v>
      </c>
      <c r="I65" s="12">
        <f>G65+H65</f>
        <v>0</v>
      </c>
      <c r="J65" s="12">
        <v>0</v>
      </c>
      <c r="K65" s="12">
        <v>0</v>
      </c>
      <c r="L65" s="12">
        <f>J65+K65</f>
        <v>0</v>
      </c>
    </row>
    <row r="66" spans="1:12" hidden="1" outlineLevel="1" x14ac:dyDescent="0.2">
      <c r="A66" s="17" t="s">
        <v>24</v>
      </c>
      <c r="B66" s="15" t="s">
        <v>159</v>
      </c>
      <c r="C66" s="35" t="s">
        <v>25</v>
      </c>
      <c r="D66" s="12">
        <v>0</v>
      </c>
      <c r="E66" s="12">
        <v>0</v>
      </c>
      <c r="F66" s="12">
        <f>D66+E66</f>
        <v>0</v>
      </c>
      <c r="G66" s="12">
        <v>0</v>
      </c>
      <c r="H66" s="12">
        <v>0</v>
      </c>
      <c r="I66" s="12">
        <f>G66+H66</f>
        <v>0</v>
      </c>
      <c r="J66" s="12">
        <v>0</v>
      </c>
      <c r="K66" s="12">
        <v>0</v>
      </c>
      <c r="L66" s="12">
        <f>J66+K66</f>
        <v>0</v>
      </c>
    </row>
    <row r="67" spans="1:12" ht="14.45" hidden="1" customHeight="1" outlineLevel="1" x14ac:dyDescent="0.2">
      <c r="A67" s="17" t="s">
        <v>26</v>
      </c>
      <c r="B67" s="15" t="s">
        <v>159</v>
      </c>
      <c r="C67" s="35" t="s">
        <v>27</v>
      </c>
      <c r="D67" s="12">
        <v>0</v>
      </c>
      <c r="E67" s="12">
        <v>0</v>
      </c>
      <c r="F67" s="12">
        <f>D67+E67</f>
        <v>0</v>
      </c>
      <c r="G67" s="12">
        <v>0</v>
      </c>
      <c r="H67" s="12">
        <v>0</v>
      </c>
      <c r="I67" s="12">
        <f>G67+H67</f>
        <v>0</v>
      </c>
      <c r="J67" s="12">
        <v>0</v>
      </c>
      <c r="K67" s="12">
        <v>0</v>
      </c>
      <c r="L67" s="12">
        <f>J67+K67</f>
        <v>0</v>
      </c>
    </row>
    <row r="68" spans="1:12" ht="13.5" collapsed="1" x14ac:dyDescent="0.2">
      <c r="A68" s="18" t="s">
        <v>67</v>
      </c>
      <c r="B68" s="14" t="s">
        <v>160</v>
      </c>
      <c r="C68" s="38" t="s">
        <v>0</v>
      </c>
      <c r="D68" s="9">
        <f>D69</f>
        <v>3097062</v>
      </c>
      <c r="E68" s="9">
        <f>E69</f>
        <v>0</v>
      </c>
      <c r="F68" s="9">
        <f>F69</f>
        <v>3097062</v>
      </c>
      <c r="G68" s="9">
        <f t="shared" ref="G68:J68" si="39">G69</f>
        <v>3180683</v>
      </c>
      <c r="H68" s="9">
        <f>H69</f>
        <v>3180683</v>
      </c>
      <c r="I68" s="9">
        <f>I69</f>
        <v>3180683</v>
      </c>
      <c r="J68" s="9">
        <f t="shared" si="39"/>
        <v>3180683</v>
      </c>
      <c r="K68" s="9">
        <f>K69</f>
        <v>0</v>
      </c>
      <c r="L68" s="9">
        <f>L69</f>
        <v>3180683</v>
      </c>
    </row>
    <row r="69" spans="1:12" ht="14.45" customHeight="1" x14ac:dyDescent="0.2">
      <c r="A69" s="17" t="s">
        <v>69</v>
      </c>
      <c r="B69" s="15" t="s">
        <v>160</v>
      </c>
      <c r="C69" s="39" t="s">
        <v>70</v>
      </c>
      <c r="D69" s="12">
        <v>3097062</v>
      </c>
      <c r="E69" s="12">
        <v>0</v>
      </c>
      <c r="F69" s="12">
        <f>D69+E69</f>
        <v>3097062</v>
      </c>
      <c r="G69" s="12">
        <v>3180683</v>
      </c>
      <c r="H69" s="12">
        <v>3180683</v>
      </c>
      <c r="I69" s="12">
        <v>3180683</v>
      </c>
      <c r="J69" s="12">
        <v>3180683</v>
      </c>
      <c r="K69" s="12">
        <v>0</v>
      </c>
      <c r="L69" s="12">
        <f>J69+K69</f>
        <v>3180683</v>
      </c>
    </row>
    <row r="70" spans="1:12" ht="13.5" hidden="1" outlineLevel="1" x14ac:dyDescent="0.2">
      <c r="A70" s="7" t="s">
        <v>67</v>
      </c>
      <c r="B70" s="8" t="s">
        <v>68</v>
      </c>
      <c r="C70" s="37" t="s">
        <v>0</v>
      </c>
      <c r="D70" s="9">
        <f>D71</f>
        <v>0</v>
      </c>
      <c r="E70" s="9">
        <f>E71</f>
        <v>0</v>
      </c>
      <c r="F70" s="9">
        <f>F71</f>
        <v>0</v>
      </c>
      <c r="G70" s="9">
        <f t="shared" ref="G70:J70" si="40">G71</f>
        <v>0</v>
      </c>
      <c r="H70" s="9">
        <f>H71</f>
        <v>0</v>
      </c>
      <c r="I70" s="9">
        <f>I71</f>
        <v>0</v>
      </c>
      <c r="J70" s="9">
        <f t="shared" si="40"/>
        <v>0</v>
      </c>
      <c r="K70" s="9">
        <f>K71</f>
        <v>0</v>
      </c>
      <c r="L70" s="9">
        <f>L71</f>
        <v>0</v>
      </c>
    </row>
    <row r="71" spans="1:12" ht="14.45" hidden="1" customHeight="1" outlineLevel="1" x14ac:dyDescent="0.2">
      <c r="A71" s="10" t="s">
        <v>69</v>
      </c>
      <c r="B71" s="11" t="s">
        <v>68</v>
      </c>
      <c r="C71" s="35" t="s">
        <v>70</v>
      </c>
      <c r="D71" s="12">
        <v>0</v>
      </c>
      <c r="E71" s="12">
        <v>0</v>
      </c>
      <c r="F71" s="12">
        <f>D71+E71</f>
        <v>0</v>
      </c>
      <c r="G71" s="12">
        <v>0</v>
      </c>
      <c r="H71" s="12">
        <v>0</v>
      </c>
      <c r="I71" s="12">
        <f>G71+H71</f>
        <v>0</v>
      </c>
      <c r="J71" s="12">
        <v>0</v>
      </c>
      <c r="K71" s="12">
        <v>0</v>
      </c>
      <c r="L71" s="12">
        <f>J71+K71</f>
        <v>0</v>
      </c>
    </row>
    <row r="72" spans="1:12" ht="13.5" hidden="1" outlineLevel="1" x14ac:dyDescent="0.2">
      <c r="A72" s="7" t="s">
        <v>71</v>
      </c>
      <c r="B72" s="8" t="s">
        <v>72</v>
      </c>
      <c r="C72" s="37" t="s">
        <v>0</v>
      </c>
      <c r="D72" s="9">
        <f>D73+D74+D75</f>
        <v>0</v>
      </c>
      <c r="E72" s="9">
        <f>E73+E74+E75</f>
        <v>0</v>
      </c>
      <c r="F72" s="9">
        <f>F73+F74+F75</f>
        <v>0</v>
      </c>
      <c r="G72" s="9">
        <f t="shared" ref="G72:J72" si="41">G73+G74+G75</f>
        <v>0</v>
      </c>
      <c r="H72" s="9">
        <f>H73+H74+H75</f>
        <v>0</v>
      </c>
      <c r="I72" s="9">
        <f>I73+I74+I75</f>
        <v>0</v>
      </c>
      <c r="J72" s="9">
        <f t="shared" si="41"/>
        <v>0</v>
      </c>
      <c r="K72" s="9">
        <f>K73+K74+K75</f>
        <v>0</v>
      </c>
      <c r="L72" s="9">
        <f>L73+L74+L75</f>
        <v>0</v>
      </c>
    </row>
    <row r="73" spans="1:12" hidden="1" outlineLevel="1" x14ac:dyDescent="0.2">
      <c r="A73" s="10" t="s">
        <v>12</v>
      </c>
      <c r="B73" s="11" t="s">
        <v>72</v>
      </c>
      <c r="C73" s="35" t="s">
        <v>13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2">
        <f>G73+H73</f>
        <v>0</v>
      </c>
      <c r="J73" s="12">
        <v>0</v>
      </c>
      <c r="K73" s="12">
        <v>0</v>
      </c>
      <c r="L73" s="12">
        <f>J73+K73</f>
        <v>0</v>
      </c>
    </row>
    <row r="74" spans="1:12" hidden="1" outlineLevel="1" x14ac:dyDescent="0.2">
      <c r="A74" s="10" t="s">
        <v>24</v>
      </c>
      <c r="B74" s="11" t="s">
        <v>72</v>
      </c>
      <c r="C74" s="35" t="s">
        <v>25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2">
        <f>G74+H74</f>
        <v>0</v>
      </c>
      <c r="J74" s="12">
        <v>0</v>
      </c>
      <c r="K74" s="12">
        <v>0</v>
      </c>
      <c r="L74" s="12">
        <f>J74+K74</f>
        <v>0</v>
      </c>
    </row>
    <row r="75" spans="1:12" ht="14.45" hidden="1" customHeight="1" outlineLevel="1" x14ac:dyDescent="0.2">
      <c r="A75" s="10" t="s">
        <v>26</v>
      </c>
      <c r="B75" s="11" t="s">
        <v>72</v>
      </c>
      <c r="C75" s="35" t="s">
        <v>27</v>
      </c>
      <c r="D75" s="12">
        <v>0</v>
      </c>
      <c r="E75" s="12">
        <v>0</v>
      </c>
      <c r="F75" s="12">
        <f>D75+E75</f>
        <v>0</v>
      </c>
      <c r="G75" s="12">
        <v>0</v>
      </c>
      <c r="H75" s="12">
        <v>0</v>
      </c>
      <c r="I75" s="12">
        <f>G75+H75</f>
        <v>0</v>
      </c>
      <c r="J75" s="12">
        <v>0</v>
      </c>
      <c r="K75" s="12">
        <v>0</v>
      </c>
      <c r="L75" s="12">
        <f>J75+K75</f>
        <v>0</v>
      </c>
    </row>
    <row r="76" spans="1:12" collapsed="1" x14ac:dyDescent="0.2">
      <c r="A76" s="4" t="s">
        <v>73</v>
      </c>
      <c r="B76" s="5" t="s">
        <v>74</v>
      </c>
      <c r="C76" s="36" t="s">
        <v>0</v>
      </c>
      <c r="D76" s="6">
        <f>D77</f>
        <v>18964127.07</v>
      </c>
      <c r="E76" s="6">
        <f>E77</f>
        <v>0</v>
      </c>
      <c r="F76" s="6">
        <f>F77</f>
        <v>18964127.07</v>
      </c>
      <c r="G76" s="6">
        <f t="shared" ref="G76:J76" si="42">G77</f>
        <v>2720700</v>
      </c>
      <c r="H76" s="6">
        <f>H77</f>
        <v>0</v>
      </c>
      <c r="I76" s="6">
        <f>I77</f>
        <v>2720700</v>
      </c>
      <c r="J76" s="6">
        <f t="shared" si="42"/>
        <v>2802321</v>
      </c>
      <c r="K76" s="6">
        <f>K77</f>
        <v>0</v>
      </c>
      <c r="L76" s="6">
        <f>L77</f>
        <v>2802321</v>
      </c>
    </row>
    <row r="77" spans="1:12" ht="13.5" x14ac:dyDescent="0.2">
      <c r="A77" s="7" t="s">
        <v>75</v>
      </c>
      <c r="B77" s="8" t="s">
        <v>76</v>
      </c>
      <c r="C77" s="37" t="s">
        <v>0</v>
      </c>
      <c r="D77" s="9">
        <f>D78+D79</f>
        <v>18964127.07</v>
      </c>
      <c r="E77" s="9">
        <f>E78+E79</f>
        <v>0</v>
      </c>
      <c r="F77" s="9">
        <f>F78+F79</f>
        <v>18964127.07</v>
      </c>
      <c r="G77" s="9">
        <f t="shared" ref="G77:J77" si="43">G78+G79</f>
        <v>2720700</v>
      </c>
      <c r="H77" s="9">
        <f>H78+H79</f>
        <v>0</v>
      </c>
      <c r="I77" s="9">
        <f>I78+I79</f>
        <v>2720700</v>
      </c>
      <c r="J77" s="9">
        <f t="shared" si="43"/>
        <v>2802321</v>
      </c>
      <c r="K77" s="9">
        <f>K78+K79</f>
        <v>0</v>
      </c>
      <c r="L77" s="9">
        <f>L78+L79</f>
        <v>2802321</v>
      </c>
    </row>
    <row r="78" spans="1:12" x14ac:dyDescent="0.2">
      <c r="A78" s="10" t="s">
        <v>12</v>
      </c>
      <c r="B78" s="11" t="s">
        <v>76</v>
      </c>
      <c r="C78" s="35" t="s">
        <v>13</v>
      </c>
      <c r="D78" s="12">
        <v>2802321</v>
      </c>
      <c r="E78" s="12">
        <v>0</v>
      </c>
      <c r="F78" s="12">
        <f>D78+E78</f>
        <v>2802321</v>
      </c>
      <c r="G78" s="12">
        <v>2720700</v>
      </c>
      <c r="H78" s="12">
        <v>0</v>
      </c>
      <c r="I78" s="12">
        <f>G78+H78</f>
        <v>2720700</v>
      </c>
      <c r="J78" s="12">
        <v>2802321</v>
      </c>
      <c r="K78" s="12">
        <v>0</v>
      </c>
      <c r="L78" s="12">
        <f>J78+K78</f>
        <v>2802321</v>
      </c>
    </row>
    <row r="79" spans="1:12" ht="14.45" customHeight="1" x14ac:dyDescent="0.2">
      <c r="A79" s="10" t="s">
        <v>26</v>
      </c>
      <c r="B79" s="11" t="s">
        <v>76</v>
      </c>
      <c r="C79" s="35" t="s">
        <v>27</v>
      </c>
      <c r="D79" s="12">
        <v>16161806.07</v>
      </c>
      <c r="E79" s="12">
        <v>0</v>
      </c>
      <c r="F79" s="12">
        <f>D79+E79</f>
        <v>16161806.07</v>
      </c>
      <c r="G79" s="12">
        <v>0</v>
      </c>
      <c r="H79" s="12">
        <v>0</v>
      </c>
      <c r="I79" s="12">
        <f>G79+H79</f>
        <v>0</v>
      </c>
      <c r="J79" s="12">
        <v>0</v>
      </c>
      <c r="K79" s="12">
        <v>0</v>
      </c>
      <c r="L79" s="12">
        <f>J79+K79</f>
        <v>0</v>
      </c>
    </row>
    <row r="80" spans="1:12" x14ac:dyDescent="0.2">
      <c r="A80" s="4" t="s">
        <v>77</v>
      </c>
      <c r="B80" s="5" t="s">
        <v>78</v>
      </c>
      <c r="C80" s="36" t="s">
        <v>0</v>
      </c>
      <c r="D80" s="6">
        <f>D81</f>
        <v>6681320.2999999998</v>
      </c>
      <c r="E80" s="6">
        <f t="shared" ref="E80:J80" si="44">E81</f>
        <v>0</v>
      </c>
      <c r="F80" s="6">
        <f t="shared" si="44"/>
        <v>6681320.2999999998</v>
      </c>
      <c r="G80" s="6">
        <f t="shared" si="44"/>
        <v>6594364</v>
      </c>
      <c r="H80" s="6">
        <f t="shared" ref="H80" si="45">H81</f>
        <v>0</v>
      </c>
      <c r="I80" s="6">
        <f t="shared" ref="I80" si="46">I81</f>
        <v>6594364</v>
      </c>
      <c r="J80" s="6">
        <f t="shared" si="44"/>
        <v>3007971</v>
      </c>
      <c r="K80" s="6">
        <f t="shared" ref="K80" si="47">K81</f>
        <v>0</v>
      </c>
      <c r="L80" s="6">
        <f t="shared" ref="L80" si="48">L81</f>
        <v>3007971</v>
      </c>
    </row>
    <row r="81" spans="1:12" ht="13.5" x14ac:dyDescent="0.2">
      <c r="A81" s="7" t="s">
        <v>79</v>
      </c>
      <c r="B81" s="8" t="s">
        <v>80</v>
      </c>
      <c r="C81" s="37" t="s">
        <v>0</v>
      </c>
      <c r="D81" s="9">
        <f>D82+D83+D84</f>
        <v>6681320.2999999998</v>
      </c>
      <c r="E81" s="9">
        <f t="shared" ref="E81:L81" si="49">E82+E83+E84</f>
        <v>0</v>
      </c>
      <c r="F81" s="9">
        <f t="shared" si="49"/>
        <v>6681320.2999999998</v>
      </c>
      <c r="G81" s="9">
        <f t="shared" si="49"/>
        <v>6594364</v>
      </c>
      <c r="H81" s="9">
        <f t="shared" si="49"/>
        <v>0</v>
      </c>
      <c r="I81" s="9">
        <f t="shared" si="49"/>
        <v>6594364</v>
      </c>
      <c r="J81" s="9">
        <f t="shared" si="49"/>
        <v>3007971</v>
      </c>
      <c r="K81" s="9">
        <f t="shared" si="49"/>
        <v>0</v>
      </c>
      <c r="L81" s="9">
        <f t="shared" si="49"/>
        <v>3007971</v>
      </c>
    </row>
    <row r="82" spans="1:12" x14ac:dyDescent="0.2">
      <c r="A82" s="10" t="s">
        <v>12</v>
      </c>
      <c r="B82" s="11" t="s">
        <v>80</v>
      </c>
      <c r="C82" s="35" t="s">
        <v>13</v>
      </c>
      <c r="D82" s="12">
        <v>2046320.3</v>
      </c>
      <c r="E82" s="12">
        <v>0</v>
      </c>
      <c r="F82" s="12">
        <f>D82+E82</f>
        <v>2046320.3</v>
      </c>
      <c r="G82" s="12">
        <v>1859438</v>
      </c>
      <c r="H82" s="12">
        <v>0</v>
      </c>
      <c r="I82" s="12">
        <f>G82+H82</f>
        <v>1859438</v>
      </c>
      <c r="J82" s="12">
        <v>0</v>
      </c>
      <c r="K82" s="12">
        <v>0</v>
      </c>
      <c r="L82" s="12">
        <f>J82+K82</f>
        <v>0</v>
      </c>
    </row>
    <row r="83" spans="1:12" hidden="1" outlineLevel="1" x14ac:dyDescent="0.2">
      <c r="A83" s="10" t="s">
        <v>24</v>
      </c>
      <c r="B83" s="11" t="s">
        <v>80</v>
      </c>
      <c r="C83" s="35" t="s">
        <v>25</v>
      </c>
      <c r="D83" s="12">
        <v>0</v>
      </c>
      <c r="E83" s="12">
        <v>0</v>
      </c>
      <c r="F83" s="12">
        <f>D83+E83</f>
        <v>0</v>
      </c>
      <c r="G83" s="12">
        <v>0</v>
      </c>
      <c r="H83" s="12">
        <v>0</v>
      </c>
      <c r="I83" s="12">
        <f>G83+H83</f>
        <v>0</v>
      </c>
      <c r="J83" s="12">
        <v>0</v>
      </c>
      <c r="K83" s="12">
        <v>0</v>
      </c>
      <c r="L83" s="12">
        <f>J83+K83</f>
        <v>0</v>
      </c>
    </row>
    <row r="84" spans="1:12" ht="14.45" customHeight="1" collapsed="1" x14ac:dyDescent="0.2">
      <c r="A84" s="10" t="s">
        <v>26</v>
      </c>
      <c r="B84" s="11" t="s">
        <v>80</v>
      </c>
      <c r="C84" s="35" t="s">
        <v>27</v>
      </c>
      <c r="D84" s="12">
        <v>4635000</v>
      </c>
      <c r="E84" s="12">
        <v>0</v>
      </c>
      <c r="F84" s="12">
        <f>D84+E84</f>
        <v>4635000</v>
      </c>
      <c r="G84" s="12">
        <v>4734926</v>
      </c>
      <c r="H84" s="12">
        <v>0</v>
      </c>
      <c r="I84" s="12">
        <f>G84+H84</f>
        <v>4734926</v>
      </c>
      <c r="J84" s="12">
        <v>3007971</v>
      </c>
      <c r="K84" s="12">
        <v>0</v>
      </c>
      <c r="L84" s="12">
        <f>J84+K84</f>
        <v>3007971</v>
      </c>
    </row>
    <row r="85" spans="1:12" x14ac:dyDescent="0.2">
      <c r="A85" s="4" t="s">
        <v>81</v>
      </c>
      <c r="B85" s="5" t="s">
        <v>82</v>
      </c>
      <c r="C85" s="36" t="s">
        <v>0</v>
      </c>
      <c r="D85" s="6">
        <f t="shared" ref="D85:F86" si="50">D86</f>
        <v>434480</v>
      </c>
      <c r="E85" s="6">
        <f t="shared" si="50"/>
        <v>0</v>
      </c>
      <c r="F85" s="6">
        <f t="shared" si="50"/>
        <v>434480</v>
      </c>
      <c r="G85" s="6">
        <f t="shared" ref="G85:J85" si="51">G86</f>
        <v>417050</v>
      </c>
      <c r="H85" s="6">
        <f t="shared" ref="H85:I86" si="52">H86</f>
        <v>0</v>
      </c>
      <c r="I85" s="6">
        <f t="shared" si="52"/>
        <v>417050</v>
      </c>
      <c r="J85" s="6">
        <f t="shared" si="51"/>
        <v>429562</v>
      </c>
      <c r="K85" s="6">
        <f t="shared" ref="K85:L86" si="53">K86</f>
        <v>0</v>
      </c>
      <c r="L85" s="6">
        <f t="shared" si="53"/>
        <v>429562</v>
      </c>
    </row>
    <row r="86" spans="1:12" ht="27" x14ac:dyDescent="0.2">
      <c r="A86" s="7" t="s">
        <v>83</v>
      </c>
      <c r="B86" s="8" t="s">
        <v>84</v>
      </c>
      <c r="C86" s="37" t="s">
        <v>0</v>
      </c>
      <c r="D86" s="9">
        <f t="shared" si="50"/>
        <v>434480</v>
      </c>
      <c r="E86" s="9">
        <f t="shared" si="50"/>
        <v>0</v>
      </c>
      <c r="F86" s="9">
        <f t="shared" si="50"/>
        <v>434480</v>
      </c>
      <c r="G86" s="9">
        <f t="shared" ref="G86:J86" si="54">G87</f>
        <v>417050</v>
      </c>
      <c r="H86" s="9">
        <f t="shared" si="52"/>
        <v>0</v>
      </c>
      <c r="I86" s="9">
        <f t="shared" si="52"/>
        <v>417050</v>
      </c>
      <c r="J86" s="9">
        <f t="shared" si="54"/>
        <v>429562</v>
      </c>
      <c r="K86" s="9">
        <f t="shared" si="53"/>
        <v>0</v>
      </c>
      <c r="L86" s="9">
        <f t="shared" si="53"/>
        <v>429562</v>
      </c>
    </row>
    <row r="87" spans="1:12" x14ac:dyDescent="0.2">
      <c r="A87" s="10" t="s">
        <v>12</v>
      </c>
      <c r="B87" s="11" t="s">
        <v>84</v>
      </c>
      <c r="C87" s="35" t="s">
        <v>13</v>
      </c>
      <c r="D87" s="12">
        <v>434480</v>
      </c>
      <c r="E87" s="12">
        <v>0</v>
      </c>
      <c r="F87" s="12">
        <f>D87+E87</f>
        <v>434480</v>
      </c>
      <c r="G87" s="12">
        <v>417050</v>
      </c>
      <c r="H87" s="12">
        <v>0</v>
      </c>
      <c r="I87" s="12">
        <f>G87+H87</f>
        <v>417050</v>
      </c>
      <c r="J87" s="12">
        <v>429562</v>
      </c>
      <c r="K87" s="12">
        <v>0</v>
      </c>
      <c r="L87" s="12">
        <f>J87+K87</f>
        <v>429562</v>
      </c>
    </row>
    <row r="88" spans="1:12" ht="14.45" customHeight="1" x14ac:dyDescent="0.2">
      <c r="A88" s="40" t="s">
        <v>85</v>
      </c>
      <c r="B88" s="5" t="s">
        <v>86</v>
      </c>
      <c r="C88" s="36" t="s">
        <v>0</v>
      </c>
      <c r="D88" s="6">
        <f t="shared" ref="D88:F90" si="55">D89</f>
        <v>3753356</v>
      </c>
      <c r="E88" s="6">
        <f t="shared" si="55"/>
        <v>0</v>
      </c>
      <c r="F88" s="6">
        <f t="shared" si="55"/>
        <v>3753356</v>
      </c>
      <c r="G88" s="6">
        <f t="shared" ref="G88:J88" si="56">G89</f>
        <v>3644235</v>
      </c>
      <c r="H88" s="6">
        <f t="shared" ref="H88:I90" si="57">H89</f>
        <v>0</v>
      </c>
      <c r="I88" s="6">
        <f t="shared" si="57"/>
        <v>3644235</v>
      </c>
      <c r="J88" s="6">
        <f t="shared" si="56"/>
        <v>3753562</v>
      </c>
      <c r="K88" s="6">
        <f t="shared" ref="K88:L90" si="58">K89</f>
        <v>0</v>
      </c>
      <c r="L88" s="6">
        <f t="shared" si="58"/>
        <v>3753562</v>
      </c>
    </row>
    <row r="89" spans="1:12" x14ac:dyDescent="0.2">
      <c r="A89" s="4" t="s">
        <v>87</v>
      </c>
      <c r="B89" s="5" t="s">
        <v>88</v>
      </c>
      <c r="C89" s="36" t="s">
        <v>0</v>
      </c>
      <c r="D89" s="6">
        <f t="shared" si="55"/>
        <v>3753356</v>
      </c>
      <c r="E89" s="6">
        <f t="shared" si="55"/>
        <v>0</v>
      </c>
      <c r="F89" s="6">
        <f t="shared" si="55"/>
        <v>3753356</v>
      </c>
      <c r="G89" s="6">
        <f t="shared" ref="G89:J89" si="59">G90</f>
        <v>3644235</v>
      </c>
      <c r="H89" s="6">
        <f t="shared" si="57"/>
        <v>0</v>
      </c>
      <c r="I89" s="6">
        <f t="shared" si="57"/>
        <v>3644235</v>
      </c>
      <c r="J89" s="6">
        <f t="shared" si="59"/>
        <v>3753562</v>
      </c>
      <c r="K89" s="6">
        <f t="shared" si="58"/>
        <v>0</v>
      </c>
      <c r="L89" s="6">
        <f t="shared" si="58"/>
        <v>3753562</v>
      </c>
    </row>
    <row r="90" spans="1:12" ht="13.5" x14ac:dyDescent="0.2">
      <c r="A90" s="7" t="s">
        <v>89</v>
      </c>
      <c r="B90" s="8" t="s">
        <v>90</v>
      </c>
      <c r="C90" s="37" t="s">
        <v>0</v>
      </c>
      <c r="D90" s="9">
        <f t="shared" si="55"/>
        <v>3753356</v>
      </c>
      <c r="E90" s="9">
        <f t="shared" si="55"/>
        <v>0</v>
      </c>
      <c r="F90" s="9">
        <f t="shared" si="55"/>
        <v>3753356</v>
      </c>
      <c r="G90" s="9">
        <f t="shared" ref="G90:J90" si="60">G91</f>
        <v>3644235</v>
      </c>
      <c r="H90" s="9">
        <f t="shared" si="57"/>
        <v>0</v>
      </c>
      <c r="I90" s="9">
        <f t="shared" si="57"/>
        <v>3644235</v>
      </c>
      <c r="J90" s="9">
        <f t="shared" si="60"/>
        <v>3753562</v>
      </c>
      <c r="K90" s="9">
        <f t="shared" si="58"/>
        <v>0</v>
      </c>
      <c r="L90" s="9">
        <f t="shared" si="58"/>
        <v>3753562</v>
      </c>
    </row>
    <row r="91" spans="1:12" x14ac:dyDescent="0.2">
      <c r="A91" s="10" t="s">
        <v>12</v>
      </c>
      <c r="B91" s="11" t="s">
        <v>90</v>
      </c>
      <c r="C91" s="35" t="s">
        <v>13</v>
      </c>
      <c r="D91" s="12">
        <v>3753356</v>
      </c>
      <c r="E91" s="12">
        <v>0</v>
      </c>
      <c r="F91" s="12">
        <f>D91+E91</f>
        <v>3753356</v>
      </c>
      <c r="G91" s="12">
        <v>3644235</v>
      </c>
      <c r="H91" s="12">
        <v>0</v>
      </c>
      <c r="I91" s="12">
        <f>G91+H91</f>
        <v>3644235</v>
      </c>
      <c r="J91" s="12">
        <v>3753562</v>
      </c>
      <c r="K91" s="12">
        <v>0</v>
      </c>
      <c r="L91" s="12">
        <f>J91+K91</f>
        <v>3753562</v>
      </c>
    </row>
    <row r="92" spans="1:12" x14ac:dyDescent="0.2">
      <c r="A92" s="40" t="s">
        <v>91</v>
      </c>
      <c r="B92" s="5" t="s">
        <v>92</v>
      </c>
      <c r="C92" s="36" t="s">
        <v>0</v>
      </c>
      <c r="D92" s="6">
        <f t="shared" ref="D92:F94" si="61">D93</f>
        <v>2370741</v>
      </c>
      <c r="E92" s="6">
        <f t="shared" si="61"/>
        <v>0</v>
      </c>
      <c r="F92" s="6">
        <f t="shared" si="61"/>
        <v>2370741</v>
      </c>
      <c r="G92" s="6">
        <f t="shared" ref="G92:J92" si="62">G93</f>
        <v>2787127</v>
      </c>
      <c r="H92" s="6">
        <f t="shared" ref="H92:I94" si="63">H93</f>
        <v>0</v>
      </c>
      <c r="I92" s="6">
        <f t="shared" si="63"/>
        <v>2787127</v>
      </c>
      <c r="J92" s="6">
        <f t="shared" si="62"/>
        <v>2870741</v>
      </c>
      <c r="K92" s="6">
        <f t="shared" ref="K92:L94" si="64">K93</f>
        <v>0</v>
      </c>
      <c r="L92" s="6">
        <f t="shared" si="64"/>
        <v>2870741</v>
      </c>
    </row>
    <row r="93" spans="1:12" ht="25.5" x14ac:dyDescent="0.2">
      <c r="A93" s="4" t="s">
        <v>93</v>
      </c>
      <c r="B93" s="5" t="s">
        <v>94</v>
      </c>
      <c r="C93" s="36" t="s">
        <v>0</v>
      </c>
      <c r="D93" s="6">
        <f t="shared" si="61"/>
        <v>2370741</v>
      </c>
      <c r="E93" s="6">
        <f t="shared" si="61"/>
        <v>0</v>
      </c>
      <c r="F93" s="6">
        <f t="shared" si="61"/>
        <v>2370741</v>
      </c>
      <c r="G93" s="6">
        <f t="shared" ref="G93:J93" si="65">G94</f>
        <v>2787127</v>
      </c>
      <c r="H93" s="6">
        <f t="shared" si="63"/>
        <v>0</v>
      </c>
      <c r="I93" s="6">
        <f t="shared" si="63"/>
        <v>2787127</v>
      </c>
      <c r="J93" s="6">
        <f t="shared" si="65"/>
        <v>2870741</v>
      </c>
      <c r="K93" s="6">
        <f t="shared" si="64"/>
        <v>0</v>
      </c>
      <c r="L93" s="6">
        <f t="shared" si="64"/>
        <v>2870741</v>
      </c>
    </row>
    <row r="94" spans="1:12" ht="13.5" customHeight="1" x14ac:dyDescent="0.2">
      <c r="A94" s="33" t="s">
        <v>95</v>
      </c>
      <c r="B94" s="8" t="s">
        <v>96</v>
      </c>
      <c r="C94" s="37" t="s">
        <v>0</v>
      </c>
      <c r="D94" s="9">
        <f t="shared" si="61"/>
        <v>2370741</v>
      </c>
      <c r="E94" s="9">
        <f t="shared" si="61"/>
        <v>0</v>
      </c>
      <c r="F94" s="9">
        <f t="shared" si="61"/>
        <v>2370741</v>
      </c>
      <c r="G94" s="9">
        <f t="shared" ref="G94:J94" si="66">G95</f>
        <v>2787127</v>
      </c>
      <c r="H94" s="9">
        <f t="shared" si="63"/>
        <v>0</v>
      </c>
      <c r="I94" s="9">
        <f t="shared" si="63"/>
        <v>2787127</v>
      </c>
      <c r="J94" s="9">
        <f t="shared" si="66"/>
        <v>2870741</v>
      </c>
      <c r="K94" s="9">
        <f t="shared" si="64"/>
        <v>0</v>
      </c>
      <c r="L94" s="9">
        <f t="shared" si="64"/>
        <v>2870741</v>
      </c>
    </row>
    <row r="95" spans="1:12" x14ac:dyDescent="0.2">
      <c r="A95" s="10" t="s">
        <v>12</v>
      </c>
      <c r="B95" s="11" t="s">
        <v>96</v>
      </c>
      <c r="C95" s="35" t="s">
        <v>13</v>
      </c>
      <c r="D95" s="12">
        <v>2370741</v>
      </c>
      <c r="E95" s="12">
        <v>0</v>
      </c>
      <c r="F95" s="12">
        <f>D95+E95</f>
        <v>2370741</v>
      </c>
      <c r="G95" s="12">
        <v>2787127</v>
      </c>
      <c r="H95" s="12">
        <v>0</v>
      </c>
      <c r="I95" s="12">
        <f>G95+H95</f>
        <v>2787127</v>
      </c>
      <c r="J95" s="12">
        <v>2870741</v>
      </c>
      <c r="K95" s="12">
        <v>0</v>
      </c>
      <c r="L95" s="12">
        <f>J95+K95</f>
        <v>2870741</v>
      </c>
    </row>
    <row r="96" spans="1:12" x14ac:dyDescent="0.2">
      <c r="A96" s="40" t="s">
        <v>97</v>
      </c>
      <c r="B96" s="5" t="s">
        <v>98</v>
      </c>
      <c r="C96" s="36" t="s">
        <v>0</v>
      </c>
      <c r="D96" s="6">
        <f>D97+D100</f>
        <v>185646339.19999999</v>
      </c>
      <c r="E96" s="6">
        <f>E97+E100</f>
        <v>0</v>
      </c>
      <c r="F96" s="6">
        <f>F97+F100</f>
        <v>135646339.19999999</v>
      </c>
      <c r="G96" s="6">
        <f t="shared" ref="G96:J96" si="67">G97+G100</f>
        <v>149978966</v>
      </c>
      <c r="H96" s="6">
        <f>H97+H100</f>
        <v>0</v>
      </c>
      <c r="I96" s="6">
        <f>I97+I100</f>
        <v>149978966</v>
      </c>
      <c r="J96" s="6">
        <f t="shared" si="67"/>
        <v>152566886</v>
      </c>
      <c r="K96" s="6">
        <f>K97+K100</f>
        <v>0</v>
      </c>
      <c r="L96" s="6">
        <f>L97+L100</f>
        <v>152566886</v>
      </c>
    </row>
    <row r="97" spans="1:12" ht="25.5" hidden="1" outlineLevel="1" x14ac:dyDescent="0.2">
      <c r="A97" s="4" t="s">
        <v>99</v>
      </c>
      <c r="B97" s="5" t="s">
        <v>100</v>
      </c>
      <c r="C97" s="36" t="s">
        <v>0</v>
      </c>
      <c r="D97" s="6">
        <f t="shared" ref="D97:F98" si="68">D98</f>
        <v>0</v>
      </c>
      <c r="E97" s="6">
        <f t="shared" si="68"/>
        <v>0</v>
      </c>
      <c r="F97" s="6">
        <f t="shared" si="68"/>
        <v>0</v>
      </c>
      <c r="G97" s="6">
        <f t="shared" ref="G97:J97" si="69">G98</f>
        <v>0</v>
      </c>
      <c r="H97" s="6">
        <f t="shared" ref="H97:I98" si="70">H98</f>
        <v>0</v>
      </c>
      <c r="I97" s="6">
        <f t="shared" si="70"/>
        <v>0</v>
      </c>
      <c r="J97" s="6">
        <f t="shared" si="69"/>
        <v>0</v>
      </c>
      <c r="K97" s="6">
        <f t="shared" ref="K97:L98" si="71">K98</f>
        <v>0</v>
      </c>
      <c r="L97" s="6">
        <f t="shared" si="71"/>
        <v>0</v>
      </c>
    </row>
    <row r="98" spans="1:12" ht="27" hidden="1" outlineLevel="1" x14ac:dyDescent="0.2">
      <c r="A98" s="7" t="s">
        <v>101</v>
      </c>
      <c r="B98" s="8" t="s">
        <v>102</v>
      </c>
      <c r="C98" s="37" t="s">
        <v>0</v>
      </c>
      <c r="D98" s="9">
        <f t="shared" si="68"/>
        <v>0</v>
      </c>
      <c r="E98" s="9">
        <f t="shared" si="68"/>
        <v>0</v>
      </c>
      <c r="F98" s="9">
        <f t="shared" si="68"/>
        <v>0</v>
      </c>
      <c r="G98" s="9">
        <f t="shared" ref="G98:J98" si="72">G99</f>
        <v>0</v>
      </c>
      <c r="H98" s="9">
        <f t="shared" si="70"/>
        <v>0</v>
      </c>
      <c r="I98" s="9">
        <f t="shared" si="70"/>
        <v>0</v>
      </c>
      <c r="J98" s="9">
        <f t="shared" si="72"/>
        <v>0</v>
      </c>
      <c r="K98" s="9">
        <f t="shared" si="71"/>
        <v>0</v>
      </c>
      <c r="L98" s="9">
        <f t="shared" si="71"/>
        <v>0</v>
      </c>
    </row>
    <row r="99" spans="1:12" hidden="1" outlineLevel="1" x14ac:dyDescent="0.2">
      <c r="A99" s="10" t="s">
        <v>12</v>
      </c>
      <c r="B99" s="11" t="s">
        <v>102</v>
      </c>
      <c r="C99" s="35" t="s">
        <v>13</v>
      </c>
      <c r="D99" s="12">
        <v>0</v>
      </c>
      <c r="E99" s="12">
        <v>0</v>
      </c>
      <c r="F99" s="12">
        <f>D99+E99</f>
        <v>0</v>
      </c>
      <c r="G99" s="12">
        <v>0</v>
      </c>
      <c r="H99" s="12">
        <v>0</v>
      </c>
      <c r="I99" s="12">
        <f>G99+H99</f>
        <v>0</v>
      </c>
      <c r="J99" s="12">
        <v>0</v>
      </c>
      <c r="K99" s="12">
        <v>0</v>
      </c>
      <c r="L99" s="12">
        <f>J99+K99</f>
        <v>0</v>
      </c>
    </row>
    <row r="100" spans="1:12" collapsed="1" x14ac:dyDescent="0.2">
      <c r="A100" s="4" t="s">
        <v>103</v>
      </c>
      <c r="B100" s="5" t="s">
        <v>104</v>
      </c>
      <c r="C100" s="36" t="s">
        <v>0</v>
      </c>
      <c r="D100" s="6">
        <f>D101+D103+D105+D107+D109+D112+D114+D118+D122+D125</f>
        <v>185646339.19999999</v>
      </c>
      <c r="E100" s="6">
        <f t="shared" ref="E100:J100" si="73">E101+E103+E105+E107+E109+E112+E114+E118+E122+E125</f>
        <v>0</v>
      </c>
      <c r="F100" s="6">
        <f t="shared" si="73"/>
        <v>135646339.19999999</v>
      </c>
      <c r="G100" s="6">
        <f t="shared" si="73"/>
        <v>149978966</v>
      </c>
      <c r="H100" s="6">
        <f t="shared" si="73"/>
        <v>0</v>
      </c>
      <c r="I100" s="6">
        <f t="shared" si="73"/>
        <v>149978966</v>
      </c>
      <c r="J100" s="6">
        <f t="shared" si="73"/>
        <v>152566886</v>
      </c>
      <c r="K100" s="6">
        <f t="shared" ref="K100:L100" si="74">K101+K103+K105+K107+K109+K112+K114+K118+K120+K122+K125</f>
        <v>0</v>
      </c>
      <c r="L100" s="6">
        <f t="shared" si="74"/>
        <v>152566886</v>
      </c>
    </row>
    <row r="101" spans="1:12" ht="13.5" x14ac:dyDescent="0.2">
      <c r="A101" s="7" t="s">
        <v>105</v>
      </c>
      <c r="B101" s="8" t="s">
        <v>106</v>
      </c>
      <c r="C101" s="37" t="s">
        <v>0</v>
      </c>
      <c r="D101" s="9">
        <f>D102</f>
        <v>12706702</v>
      </c>
      <c r="E101" s="9">
        <f>E102</f>
        <v>0</v>
      </c>
      <c r="F101" s="9">
        <f>F102</f>
        <v>12706702</v>
      </c>
      <c r="G101" s="9">
        <f t="shared" ref="G101:J101" si="75">G102</f>
        <v>18086958</v>
      </c>
      <c r="H101" s="9">
        <f>H102</f>
        <v>0</v>
      </c>
      <c r="I101" s="9">
        <f>I102</f>
        <v>18086958</v>
      </c>
      <c r="J101" s="9">
        <f t="shared" si="75"/>
        <v>18629567</v>
      </c>
      <c r="K101" s="9">
        <f>K102</f>
        <v>0</v>
      </c>
      <c r="L101" s="9">
        <f>L102</f>
        <v>18629567</v>
      </c>
    </row>
    <row r="102" spans="1:12" x14ac:dyDescent="0.2">
      <c r="A102" s="10" t="s">
        <v>12</v>
      </c>
      <c r="B102" s="11" t="s">
        <v>106</v>
      </c>
      <c r="C102" s="35" t="s">
        <v>13</v>
      </c>
      <c r="D102" s="12">
        <v>12706702</v>
      </c>
      <c r="E102" s="12">
        <v>0</v>
      </c>
      <c r="F102" s="12">
        <f>D102+E102</f>
        <v>12706702</v>
      </c>
      <c r="G102" s="12">
        <v>18086958</v>
      </c>
      <c r="H102" s="12">
        <v>0</v>
      </c>
      <c r="I102" s="12">
        <f>G102+H102</f>
        <v>18086958</v>
      </c>
      <c r="J102" s="12">
        <v>18629567</v>
      </c>
      <c r="K102" s="12">
        <v>0</v>
      </c>
      <c r="L102" s="12">
        <f>J102+K102</f>
        <v>18629567</v>
      </c>
    </row>
    <row r="103" spans="1:12" ht="14.45" customHeight="1" x14ac:dyDescent="0.2">
      <c r="A103" s="7" t="s">
        <v>107</v>
      </c>
      <c r="B103" s="8" t="s">
        <v>108</v>
      </c>
      <c r="C103" s="37" t="s">
        <v>0</v>
      </c>
      <c r="D103" s="9">
        <f>D104</f>
        <v>260000</v>
      </c>
      <c r="E103" s="9">
        <f>E104</f>
        <v>0</v>
      </c>
      <c r="F103" s="9">
        <f>F104</f>
        <v>260000</v>
      </c>
      <c r="G103" s="9">
        <f t="shared" ref="G103:J103" si="76">G104</f>
        <v>0</v>
      </c>
      <c r="H103" s="9">
        <f>H104</f>
        <v>0</v>
      </c>
      <c r="I103" s="9">
        <f>I104</f>
        <v>0</v>
      </c>
      <c r="J103" s="9">
        <f t="shared" si="76"/>
        <v>0</v>
      </c>
      <c r="K103" s="9">
        <f>K104</f>
        <v>0</v>
      </c>
      <c r="L103" s="9">
        <f>L104</f>
        <v>0</v>
      </c>
    </row>
    <row r="104" spans="1:12" x14ac:dyDescent="0.2">
      <c r="A104" s="10" t="s">
        <v>12</v>
      </c>
      <c r="B104" s="11" t="s">
        <v>108</v>
      </c>
      <c r="C104" s="35" t="s">
        <v>13</v>
      </c>
      <c r="D104" s="12">
        <v>260000</v>
      </c>
      <c r="E104" s="12">
        <v>0</v>
      </c>
      <c r="F104" s="12">
        <f>D104+E104</f>
        <v>260000</v>
      </c>
      <c r="G104" s="12">
        <v>0</v>
      </c>
      <c r="H104" s="12">
        <v>0</v>
      </c>
      <c r="I104" s="12">
        <f>G104+H104</f>
        <v>0</v>
      </c>
      <c r="J104" s="12">
        <v>0</v>
      </c>
      <c r="K104" s="12">
        <v>0</v>
      </c>
      <c r="L104" s="12">
        <f>J104+K104</f>
        <v>0</v>
      </c>
    </row>
    <row r="105" spans="1:12" ht="13.5" x14ac:dyDescent="0.2">
      <c r="A105" s="7" t="s">
        <v>109</v>
      </c>
      <c r="B105" s="8" t="s">
        <v>110</v>
      </c>
      <c r="C105" s="37" t="s">
        <v>0</v>
      </c>
      <c r="D105" s="9">
        <f>D106</f>
        <v>5652276</v>
      </c>
      <c r="E105" s="9">
        <f>E106</f>
        <v>0</v>
      </c>
      <c r="F105" s="9">
        <f>F106</f>
        <v>5652276</v>
      </c>
      <c r="G105" s="9">
        <f t="shared" ref="G105:J105" si="77">G106</f>
        <v>5652276</v>
      </c>
      <c r="H105" s="9">
        <f>H106</f>
        <v>0</v>
      </c>
      <c r="I105" s="9">
        <f>I106</f>
        <v>5652276</v>
      </c>
      <c r="J105" s="9">
        <f t="shared" si="77"/>
        <v>5821844</v>
      </c>
      <c r="K105" s="9">
        <f>K106</f>
        <v>0</v>
      </c>
      <c r="L105" s="9">
        <f>L106</f>
        <v>5821844</v>
      </c>
    </row>
    <row r="106" spans="1:12" x14ac:dyDescent="0.2">
      <c r="A106" s="10" t="s">
        <v>33</v>
      </c>
      <c r="B106" s="11" t="s">
        <v>110</v>
      </c>
      <c r="C106" s="35" t="s">
        <v>34</v>
      </c>
      <c r="D106" s="12">
        <v>5652276</v>
      </c>
      <c r="E106" s="12">
        <v>0</v>
      </c>
      <c r="F106" s="12">
        <f>D106+E106</f>
        <v>5652276</v>
      </c>
      <c r="G106" s="12">
        <v>5652276</v>
      </c>
      <c r="H106" s="12">
        <v>0</v>
      </c>
      <c r="I106" s="12">
        <f>G106+H106</f>
        <v>5652276</v>
      </c>
      <c r="J106" s="12">
        <v>5821844</v>
      </c>
      <c r="K106" s="12">
        <v>0</v>
      </c>
      <c r="L106" s="12">
        <f>J106+K106</f>
        <v>5821844</v>
      </c>
    </row>
    <row r="107" spans="1:12" ht="14.45" customHeight="1" x14ac:dyDescent="0.2">
      <c r="A107" s="7" t="s">
        <v>111</v>
      </c>
      <c r="B107" s="8" t="s">
        <v>112</v>
      </c>
      <c r="C107" s="37" t="s">
        <v>0</v>
      </c>
      <c r="D107" s="9">
        <f>D108</f>
        <v>15441953</v>
      </c>
      <c r="E107" s="9">
        <f>E108</f>
        <v>0</v>
      </c>
      <c r="F107" s="9">
        <f>F108</f>
        <v>15441953</v>
      </c>
      <c r="G107" s="9">
        <f t="shared" ref="G107:J107" si="78">G108</f>
        <v>19013261</v>
      </c>
      <c r="H107" s="9">
        <f>H108</f>
        <v>0</v>
      </c>
      <c r="I107" s="9">
        <f>I108</f>
        <v>19013261</v>
      </c>
      <c r="J107" s="9">
        <f t="shared" si="78"/>
        <v>18459477</v>
      </c>
      <c r="K107" s="9">
        <f>K108</f>
        <v>0</v>
      </c>
      <c r="L107" s="9">
        <f>L108</f>
        <v>18459477</v>
      </c>
    </row>
    <row r="108" spans="1:12" x14ac:dyDescent="0.2">
      <c r="A108" s="10" t="s">
        <v>12</v>
      </c>
      <c r="B108" s="11" t="s">
        <v>112</v>
      </c>
      <c r="C108" s="35" t="s">
        <v>13</v>
      </c>
      <c r="D108" s="12">
        <v>15441953</v>
      </c>
      <c r="E108" s="12">
        <v>0</v>
      </c>
      <c r="F108" s="12">
        <f>D108+E108</f>
        <v>15441953</v>
      </c>
      <c r="G108" s="12">
        <v>19013261</v>
      </c>
      <c r="H108" s="12">
        <v>0</v>
      </c>
      <c r="I108" s="12">
        <f>G108+H108</f>
        <v>19013261</v>
      </c>
      <c r="J108" s="12">
        <v>18459477</v>
      </c>
      <c r="K108" s="12">
        <v>0</v>
      </c>
      <c r="L108" s="12">
        <f>J108+K108</f>
        <v>18459477</v>
      </c>
    </row>
    <row r="109" spans="1:12" ht="13.5" x14ac:dyDescent="0.2">
      <c r="A109" s="7" t="s">
        <v>113</v>
      </c>
      <c r="B109" s="8" t="s">
        <v>114</v>
      </c>
      <c r="C109" s="37" t="s">
        <v>0</v>
      </c>
      <c r="D109" s="9">
        <f>D110+D111</f>
        <v>84058816.200000003</v>
      </c>
      <c r="E109" s="9">
        <f>E110+E111</f>
        <v>0</v>
      </c>
      <c r="F109" s="9">
        <f>F110+F111</f>
        <v>84058816.200000003</v>
      </c>
      <c r="G109" s="9">
        <f t="shared" ref="G109:J109" si="79">G110+G111</f>
        <v>94191242</v>
      </c>
      <c r="H109" s="9">
        <f>H110+H111</f>
        <v>0</v>
      </c>
      <c r="I109" s="9">
        <f>I110+I111</f>
        <v>94191242</v>
      </c>
      <c r="J109" s="9">
        <f t="shared" si="79"/>
        <v>97016979</v>
      </c>
      <c r="K109" s="9">
        <f>K110+K111</f>
        <v>0</v>
      </c>
      <c r="L109" s="9">
        <f>L110+L111</f>
        <v>97016979</v>
      </c>
    </row>
    <row r="110" spans="1:12" x14ac:dyDescent="0.2">
      <c r="A110" s="10" t="s">
        <v>12</v>
      </c>
      <c r="B110" s="11" t="s">
        <v>114</v>
      </c>
      <c r="C110" s="35" t="s">
        <v>13</v>
      </c>
      <c r="D110" s="12">
        <v>84058816.200000003</v>
      </c>
      <c r="E110" s="12">
        <v>0</v>
      </c>
      <c r="F110" s="12">
        <f>D110+E110</f>
        <v>84058816.200000003</v>
      </c>
      <c r="G110" s="12">
        <v>94191242</v>
      </c>
      <c r="H110" s="12">
        <v>0</v>
      </c>
      <c r="I110" s="12">
        <f>G110+H110</f>
        <v>94191242</v>
      </c>
      <c r="J110" s="12">
        <v>97016979</v>
      </c>
      <c r="K110" s="12">
        <v>0</v>
      </c>
      <c r="L110" s="12">
        <f>J110+K110</f>
        <v>97016979</v>
      </c>
    </row>
    <row r="111" spans="1:12" hidden="1" outlineLevel="1" x14ac:dyDescent="0.2">
      <c r="A111" s="10" t="s">
        <v>24</v>
      </c>
      <c r="B111" s="11" t="s">
        <v>114</v>
      </c>
      <c r="C111" s="35" t="s">
        <v>25</v>
      </c>
      <c r="D111" s="12">
        <v>0</v>
      </c>
      <c r="E111" s="12">
        <v>0</v>
      </c>
      <c r="F111" s="12">
        <f>D111+E111</f>
        <v>0</v>
      </c>
      <c r="G111" s="12">
        <v>0</v>
      </c>
      <c r="H111" s="12">
        <v>0</v>
      </c>
      <c r="I111" s="12">
        <f>G111+H111</f>
        <v>0</v>
      </c>
      <c r="J111" s="12">
        <v>0</v>
      </c>
      <c r="K111" s="12">
        <v>0</v>
      </c>
      <c r="L111" s="12">
        <f>J111+K111</f>
        <v>0</v>
      </c>
    </row>
    <row r="112" spans="1:12" ht="27" hidden="1" outlineLevel="1" x14ac:dyDescent="0.2">
      <c r="A112" s="7" t="s">
        <v>115</v>
      </c>
      <c r="B112" s="8" t="s">
        <v>116</v>
      </c>
      <c r="C112" s="37" t="s">
        <v>0</v>
      </c>
      <c r="D112" s="9">
        <f>D113</f>
        <v>0</v>
      </c>
      <c r="E112" s="9">
        <f>E113</f>
        <v>0</v>
      </c>
      <c r="F112" s="9">
        <f>F113</f>
        <v>0</v>
      </c>
      <c r="G112" s="9">
        <f t="shared" ref="G112:J112" si="80">G113</f>
        <v>0</v>
      </c>
      <c r="H112" s="9">
        <f>H113</f>
        <v>0</v>
      </c>
      <c r="I112" s="9">
        <f>I113</f>
        <v>0</v>
      </c>
      <c r="J112" s="9">
        <f t="shared" si="80"/>
        <v>0</v>
      </c>
      <c r="K112" s="9">
        <f>K113</f>
        <v>0</v>
      </c>
      <c r="L112" s="9">
        <f>L113</f>
        <v>0</v>
      </c>
    </row>
    <row r="113" spans="1:12" hidden="1" outlineLevel="1" x14ac:dyDescent="0.2">
      <c r="A113" s="10" t="s">
        <v>12</v>
      </c>
      <c r="B113" s="11" t="s">
        <v>116</v>
      </c>
      <c r="C113" s="35" t="s">
        <v>13</v>
      </c>
      <c r="D113" s="12">
        <v>0</v>
      </c>
      <c r="E113" s="12">
        <v>0</v>
      </c>
      <c r="F113" s="12">
        <f>D113+E113</f>
        <v>0</v>
      </c>
      <c r="G113" s="12">
        <v>0</v>
      </c>
      <c r="H113" s="12">
        <v>0</v>
      </c>
      <c r="I113" s="12">
        <f>G113+H113</f>
        <v>0</v>
      </c>
      <c r="J113" s="12">
        <v>0</v>
      </c>
      <c r="K113" s="12">
        <v>0</v>
      </c>
      <c r="L113" s="12">
        <f>J113+K113</f>
        <v>0</v>
      </c>
    </row>
    <row r="114" spans="1:12" ht="14.45" customHeight="1" collapsed="1" x14ac:dyDescent="0.2">
      <c r="A114" s="7" t="s">
        <v>117</v>
      </c>
      <c r="B114" s="8" t="s">
        <v>118</v>
      </c>
      <c r="C114" s="37" t="s">
        <v>0</v>
      </c>
      <c r="D114" s="9">
        <f>D115+D117</f>
        <v>8402542</v>
      </c>
      <c r="E114" s="9">
        <f>E115+E117</f>
        <v>0</v>
      </c>
      <c r="F114" s="9">
        <f>F115+F116+F117</f>
        <v>8402542</v>
      </c>
      <c r="G114" s="9">
        <f t="shared" ref="G114:L114" si="81">G115+G116+G117</f>
        <v>10595833</v>
      </c>
      <c r="H114" s="9">
        <f t="shared" si="81"/>
        <v>0</v>
      </c>
      <c r="I114" s="9">
        <f t="shared" si="81"/>
        <v>10595833</v>
      </c>
      <c r="J114" s="9">
        <f t="shared" si="81"/>
        <v>10913707</v>
      </c>
      <c r="K114" s="9">
        <f t="shared" si="81"/>
        <v>0</v>
      </c>
      <c r="L114" s="9">
        <f t="shared" si="81"/>
        <v>10913707</v>
      </c>
    </row>
    <row r="115" spans="1:12" x14ac:dyDescent="0.2">
      <c r="A115" s="10" t="s">
        <v>12</v>
      </c>
      <c r="B115" s="11" t="s">
        <v>118</v>
      </c>
      <c r="C115" s="35" t="s">
        <v>13</v>
      </c>
      <c r="D115" s="12">
        <v>8402542</v>
      </c>
      <c r="E115" s="12">
        <v>0</v>
      </c>
      <c r="F115" s="12">
        <f>D115+E115</f>
        <v>8402542</v>
      </c>
      <c r="G115" s="12">
        <v>10595833</v>
      </c>
      <c r="H115" s="12">
        <v>0</v>
      </c>
      <c r="I115" s="12">
        <f>G115+H115</f>
        <v>10595833</v>
      </c>
      <c r="J115" s="12">
        <v>10913707</v>
      </c>
      <c r="K115" s="12">
        <v>0</v>
      </c>
      <c r="L115" s="12">
        <f>J115+K115</f>
        <v>10913707</v>
      </c>
    </row>
    <row r="116" spans="1:12" hidden="1" outlineLevel="1" x14ac:dyDescent="0.2">
      <c r="A116" s="17" t="s">
        <v>14</v>
      </c>
      <c r="B116" s="15" t="s">
        <v>118</v>
      </c>
      <c r="C116" s="39" t="s">
        <v>15</v>
      </c>
      <c r="D116" s="23">
        <v>0</v>
      </c>
      <c r="E116" s="23">
        <v>0</v>
      </c>
      <c r="F116" s="23">
        <f>D116+E116</f>
        <v>0</v>
      </c>
      <c r="G116" s="23">
        <v>0</v>
      </c>
      <c r="H116" s="23">
        <v>0</v>
      </c>
      <c r="I116" s="23">
        <f>G116+H116</f>
        <v>0</v>
      </c>
      <c r="J116" s="23">
        <v>0</v>
      </c>
      <c r="K116" s="23">
        <v>0</v>
      </c>
      <c r="L116" s="23">
        <f>J116+K116</f>
        <v>0</v>
      </c>
    </row>
    <row r="117" spans="1:12" hidden="1" outlineLevel="1" x14ac:dyDescent="0.2">
      <c r="A117" s="10" t="s">
        <v>24</v>
      </c>
      <c r="B117" s="11" t="s">
        <v>118</v>
      </c>
      <c r="C117" s="35" t="s">
        <v>25</v>
      </c>
      <c r="D117" s="12">
        <v>0</v>
      </c>
      <c r="E117" s="12">
        <v>0</v>
      </c>
      <c r="F117" s="12">
        <f>D117+E117</f>
        <v>0</v>
      </c>
      <c r="G117" s="12">
        <v>0</v>
      </c>
      <c r="H117" s="12">
        <v>0</v>
      </c>
      <c r="I117" s="12">
        <f>G117+H117</f>
        <v>0</v>
      </c>
      <c r="J117" s="12">
        <v>0</v>
      </c>
      <c r="K117" s="12">
        <v>0</v>
      </c>
      <c r="L117" s="12">
        <f>J117+K117</f>
        <v>0</v>
      </c>
    </row>
    <row r="118" spans="1:12" ht="27" collapsed="1" x14ac:dyDescent="0.2">
      <c r="A118" s="7" t="s">
        <v>119</v>
      </c>
      <c r="B118" s="8" t="s">
        <v>120</v>
      </c>
      <c r="C118" s="37" t="s">
        <v>0</v>
      </c>
      <c r="D118" s="9">
        <f>D119</f>
        <v>900000</v>
      </c>
      <c r="E118" s="9">
        <f>E119</f>
        <v>0</v>
      </c>
      <c r="F118" s="9">
        <f>F119</f>
        <v>900000</v>
      </c>
      <c r="G118" s="9">
        <f t="shared" ref="G118:J118" si="82">G119</f>
        <v>1000000</v>
      </c>
      <c r="H118" s="9">
        <f>H119</f>
        <v>0</v>
      </c>
      <c r="I118" s="9">
        <f>I119</f>
        <v>1000000</v>
      </c>
      <c r="J118" s="9">
        <f t="shared" si="82"/>
        <v>1000000</v>
      </c>
      <c r="K118" s="9">
        <f>K119</f>
        <v>0</v>
      </c>
      <c r="L118" s="9">
        <f>L119</f>
        <v>1000000</v>
      </c>
    </row>
    <row r="119" spans="1:12" x14ac:dyDescent="0.2">
      <c r="A119" s="10" t="s">
        <v>12</v>
      </c>
      <c r="B119" s="11" t="s">
        <v>120</v>
      </c>
      <c r="C119" s="35" t="s">
        <v>13</v>
      </c>
      <c r="D119" s="12">
        <v>900000</v>
      </c>
      <c r="E119" s="12">
        <v>0</v>
      </c>
      <c r="F119" s="12">
        <f>D119+E119</f>
        <v>900000</v>
      </c>
      <c r="G119" s="12">
        <v>1000000</v>
      </c>
      <c r="H119" s="12">
        <v>0</v>
      </c>
      <c r="I119" s="12">
        <f>G119+H119</f>
        <v>1000000</v>
      </c>
      <c r="J119" s="12">
        <v>1000000</v>
      </c>
      <c r="K119" s="12">
        <v>0</v>
      </c>
      <c r="L119" s="12">
        <f>J119+K119</f>
        <v>1000000</v>
      </c>
    </row>
    <row r="120" spans="1:12" ht="27" hidden="1" outlineLevel="1" x14ac:dyDescent="0.2">
      <c r="A120" s="18" t="s">
        <v>175</v>
      </c>
      <c r="B120" s="21" t="s">
        <v>176</v>
      </c>
      <c r="C120" s="37" t="s">
        <v>0</v>
      </c>
      <c r="D120" s="22">
        <f>D121</f>
        <v>0</v>
      </c>
      <c r="E120" s="22">
        <f>E121</f>
        <v>0</v>
      </c>
      <c r="F120" s="22">
        <f>F121</f>
        <v>0</v>
      </c>
      <c r="G120" s="22">
        <f t="shared" ref="G120:J120" si="83">G121</f>
        <v>0</v>
      </c>
      <c r="H120" s="22">
        <f>H121</f>
        <v>0</v>
      </c>
      <c r="I120" s="22">
        <f>I121</f>
        <v>0</v>
      </c>
      <c r="J120" s="22">
        <f t="shared" si="83"/>
        <v>0</v>
      </c>
      <c r="K120" s="22">
        <f>K121</f>
        <v>0</v>
      </c>
      <c r="L120" s="22">
        <f>L121</f>
        <v>0</v>
      </c>
    </row>
    <row r="121" spans="1:12" hidden="1" outlineLevel="1" x14ac:dyDescent="0.2">
      <c r="A121" s="17" t="s">
        <v>163</v>
      </c>
      <c r="B121" s="15" t="s">
        <v>176</v>
      </c>
      <c r="C121" s="39" t="s">
        <v>13</v>
      </c>
      <c r="D121" s="23">
        <v>0</v>
      </c>
      <c r="E121" s="23">
        <v>0</v>
      </c>
      <c r="F121" s="23">
        <f>D121+E121</f>
        <v>0</v>
      </c>
      <c r="G121" s="23">
        <v>0</v>
      </c>
      <c r="H121" s="23">
        <v>0</v>
      </c>
      <c r="I121" s="23">
        <f>G121+H121</f>
        <v>0</v>
      </c>
      <c r="J121" s="23">
        <v>0</v>
      </c>
      <c r="K121" s="23">
        <v>0</v>
      </c>
      <c r="L121" s="23">
        <f>J121+K121</f>
        <v>0</v>
      </c>
    </row>
    <row r="122" spans="1:12" ht="13.5" collapsed="1" x14ac:dyDescent="0.2">
      <c r="A122" s="16" t="s">
        <v>162</v>
      </c>
      <c r="B122" s="14" t="s">
        <v>161</v>
      </c>
      <c r="C122" s="37" t="s">
        <v>0</v>
      </c>
      <c r="D122" s="9">
        <f>D123+D124</f>
        <v>55625000</v>
      </c>
      <c r="E122" s="9">
        <f t="shared" ref="E122:J122" si="84">E123+E124</f>
        <v>0</v>
      </c>
      <c r="F122" s="9">
        <f t="shared" si="84"/>
        <v>5625000</v>
      </c>
      <c r="G122" s="9">
        <f t="shared" si="84"/>
        <v>1439396</v>
      </c>
      <c r="H122" s="9">
        <f t="shared" si="84"/>
        <v>0</v>
      </c>
      <c r="I122" s="9">
        <f t="shared" si="84"/>
        <v>1439396</v>
      </c>
      <c r="J122" s="9">
        <f t="shared" si="84"/>
        <v>725312</v>
      </c>
      <c r="K122" s="9">
        <f>K123</f>
        <v>0</v>
      </c>
      <c r="L122" s="9">
        <f>L123</f>
        <v>725312</v>
      </c>
    </row>
    <row r="123" spans="1:12" x14ac:dyDescent="0.2">
      <c r="A123" s="17" t="s">
        <v>163</v>
      </c>
      <c r="B123" s="15" t="s">
        <v>161</v>
      </c>
      <c r="C123" s="35" t="s">
        <v>13</v>
      </c>
      <c r="D123" s="12">
        <v>5625000</v>
      </c>
      <c r="E123" s="12">
        <v>0</v>
      </c>
      <c r="F123" s="12">
        <f>D123+E123</f>
        <v>5625000</v>
      </c>
      <c r="G123" s="12">
        <v>1439396</v>
      </c>
      <c r="H123" s="12">
        <v>0</v>
      </c>
      <c r="I123" s="12">
        <f>G123+H123</f>
        <v>1439396</v>
      </c>
      <c r="J123" s="12">
        <v>725312</v>
      </c>
      <c r="K123" s="12">
        <v>0</v>
      </c>
      <c r="L123" s="12">
        <f>J123+K123</f>
        <v>725312</v>
      </c>
    </row>
    <row r="124" spans="1:12" x14ac:dyDescent="0.2">
      <c r="A124" s="10" t="s">
        <v>33</v>
      </c>
      <c r="B124" s="15" t="s">
        <v>161</v>
      </c>
      <c r="C124" s="35">
        <v>600</v>
      </c>
      <c r="D124" s="12">
        <v>50000000</v>
      </c>
      <c r="E124" s="12"/>
      <c r="F124" s="12"/>
      <c r="G124" s="12">
        <v>0</v>
      </c>
      <c r="H124" s="12"/>
      <c r="I124" s="12"/>
      <c r="J124" s="12">
        <v>0</v>
      </c>
      <c r="K124" s="12"/>
      <c r="L124" s="12"/>
    </row>
    <row r="125" spans="1:12" ht="13.5" x14ac:dyDescent="0.2">
      <c r="A125" s="18" t="s">
        <v>177</v>
      </c>
      <c r="B125" s="21" t="s">
        <v>178</v>
      </c>
      <c r="C125" s="37" t="s">
        <v>0</v>
      </c>
      <c r="D125" s="22">
        <f>D126</f>
        <v>2599050</v>
      </c>
      <c r="E125" s="22">
        <f>E126</f>
        <v>0</v>
      </c>
      <c r="F125" s="22">
        <f>F126</f>
        <v>2599050</v>
      </c>
      <c r="G125" s="22">
        <f t="shared" ref="G125:J125" si="85">G126</f>
        <v>0</v>
      </c>
      <c r="H125" s="22">
        <f>H126</f>
        <v>0</v>
      </c>
      <c r="I125" s="22">
        <f>I126</f>
        <v>0</v>
      </c>
      <c r="J125" s="22">
        <f t="shared" si="85"/>
        <v>0</v>
      </c>
      <c r="K125" s="22">
        <f>K126</f>
        <v>0</v>
      </c>
      <c r="L125" s="22">
        <f>L126</f>
        <v>0</v>
      </c>
    </row>
    <row r="126" spans="1:12" x14ac:dyDescent="0.2">
      <c r="A126" s="17" t="s">
        <v>163</v>
      </c>
      <c r="B126" s="15" t="s">
        <v>178</v>
      </c>
      <c r="C126" s="39" t="s">
        <v>13</v>
      </c>
      <c r="D126" s="23">
        <v>2599050</v>
      </c>
      <c r="E126" s="23">
        <v>0</v>
      </c>
      <c r="F126" s="23">
        <f>D126+E126</f>
        <v>2599050</v>
      </c>
      <c r="G126" s="23">
        <v>0</v>
      </c>
      <c r="H126" s="23">
        <v>0</v>
      </c>
      <c r="I126" s="23">
        <f>G126+H126</f>
        <v>0</v>
      </c>
      <c r="J126" s="23">
        <v>0</v>
      </c>
      <c r="K126" s="23">
        <v>0</v>
      </c>
      <c r="L126" s="23">
        <f>J126+K126</f>
        <v>0</v>
      </c>
    </row>
    <row r="127" spans="1:12" ht="25.5" x14ac:dyDescent="0.2">
      <c r="A127" s="40" t="s">
        <v>121</v>
      </c>
      <c r="B127" s="5" t="s">
        <v>122</v>
      </c>
      <c r="C127" s="36" t="s">
        <v>0</v>
      </c>
      <c r="D127" s="6">
        <f>D128+D131</f>
        <v>398000</v>
      </c>
      <c r="E127" s="6">
        <f t="shared" ref="E127:L127" si="86">E128+E131</f>
        <v>0</v>
      </c>
      <c r="F127" s="6">
        <f t="shared" si="86"/>
        <v>398000</v>
      </c>
      <c r="G127" s="6">
        <f t="shared" si="86"/>
        <v>398000</v>
      </c>
      <c r="H127" s="6">
        <f t="shared" si="86"/>
        <v>0</v>
      </c>
      <c r="I127" s="6">
        <f t="shared" si="86"/>
        <v>398000</v>
      </c>
      <c r="J127" s="6">
        <f t="shared" si="86"/>
        <v>0</v>
      </c>
      <c r="K127" s="6">
        <f t="shared" si="86"/>
        <v>0</v>
      </c>
      <c r="L127" s="6">
        <f t="shared" si="86"/>
        <v>0</v>
      </c>
    </row>
    <row r="128" spans="1:12" hidden="1" outlineLevel="1" x14ac:dyDescent="0.2">
      <c r="A128" s="4" t="s">
        <v>123</v>
      </c>
      <c r="B128" s="5" t="s">
        <v>124</v>
      </c>
      <c r="C128" s="36" t="s">
        <v>0</v>
      </c>
      <c r="D128" s="6">
        <f t="shared" ref="D128:F129" si="87">D129</f>
        <v>0</v>
      </c>
      <c r="E128" s="6">
        <f t="shared" si="87"/>
        <v>0</v>
      </c>
      <c r="F128" s="6">
        <f t="shared" si="87"/>
        <v>0</v>
      </c>
      <c r="G128" s="6">
        <f t="shared" ref="G128:J128" si="88">G129</f>
        <v>0</v>
      </c>
      <c r="H128" s="6">
        <f t="shared" ref="H128:I129" si="89">H129</f>
        <v>0</v>
      </c>
      <c r="I128" s="6">
        <f t="shared" si="89"/>
        <v>0</v>
      </c>
      <c r="J128" s="6">
        <f t="shared" si="88"/>
        <v>0</v>
      </c>
      <c r="K128" s="6">
        <f t="shared" ref="K128:L129" si="90">K129</f>
        <v>0</v>
      </c>
      <c r="L128" s="6">
        <f t="shared" si="90"/>
        <v>0</v>
      </c>
    </row>
    <row r="129" spans="1:13" ht="40.5" hidden="1" outlineLevel="1" x14ac:dyDescent="0.2">
      <c r="A129" s="7" t="s">
        <v>125</v>
      </c>
      <c r="B129" s="8" t="s">
        <v>126</v>
      </c>
      <c r="C129" s="37" t="s">
        <v>0</v>
      </c>
      <c r="D129" s="9">
        <f t="shared" si="87"/>
        <v>0</v>
      </c>
      <c r="E129" s="9">
        <f t="shared" si="87"/>
        <v>0</v>
      </c>
      <c r="F129" s="9">
        <f t="shared" si="87"/>
        <v>0</v>
      </c>
      <c r="G129" s="9">
        <f t="shared" ref="G129:J129" si="91">G130</f>
        <v>0</v>
      </c>
      <c r="H129" s="9">
        <f t="shared" si="89"/>
        <v>0</v>
      </c>
      <c r="I129" s="9">
        <f t="shared" si="89"/>
        <v>0</v>
      </c>
      <c r="J129" s="9">
        <f t="shared" si="91"/>
        <v>0</v>
      </c>
      <c r="K129" s="9">
        <f t="shared" si="90"/>
        <v>0</v>
      </c>
      <c r="L129" s="9">
        <f t="shared" si="90"/>
        <v>0</v>
      </c>
    </row>
    <row r="130" spans="1:13" ht="15.75" hidden="1" customHeight="1" outlineLevel="1" x14ac:dyDescent="0.2">
      <c r="A130" s="10" t="s">
        <v>12</v>
      </c>
      <c r="B130" s="11" t="s">
        <v>126</v>
      </c>
      <c r="C130" s="35" t="s">
        <v>13</v>
      </c>
      <c r="D130" s="12">
        <v>0</v>
      </c>
      <c r="E130" s="12">
        <v>0</v>
      </c>
      <c r="F130" s="12">
        <f>D130+E130</f>
        <v>0</v>
      </c>
      <c r="G130" s="12">
        <v>0</v>
      </c>
      <c r="H130" s="12">
        <v>0</v>
      </c>
      <c r="I130" s="12">
        <f>G130+H130</f>
        <v>0</v>
      </c>
      <c r="J130" s="12">
        <v>0</v>
      </c>
      <c r="K130" s="12">
        <v>0</v>
      </c>
      <c r="L130" s="12">
        <f>J130+K130</f>
        <v>0</v>
      </c>
    </row>
    <row r="131" spans="1:13" collapsed="1" x14ac:dyDescent="0.2">
      <c r="A131" s="19" t="s">
        <v>164</v>
      </c>
      <c r="B131" s="20" t="s">
        <v>165</v>
      </c>
      <c r="C131" s="36" t="s">
        <v>0</v>
      </c>
      <c r="D131" s="6">
        <f t="shared" ref="D131:F132" si="92">D132</f>
        <v>398000</v>
      </c>
      <c r="E131" s="6">
        <f t="shared" si="92"/>
        <v>0</v>
      </c>
      <c r="F131" s="6">
        <f t="shared" si="92"/>
        <v>398000</v>
      </c>
      <c r="G131" s="6">
        <f t="shared" ref="G131:J132" si="93">G132</f>
        <v>398000</v>
      </c>
      <c r="H131" s="6">
        <f t="shared" ref="H131:I132" si="94">H132</f>
        <v>0</v>
      </c>
      <c r="I131" s="6">
        <f t="shared" si="94"/>
        <v>398000</v>
      </c>
      <c r="J131" s="6">
        <f t="shared" si="93"/>
        <v>0</v>
      </c>
      <c r="K131" s="6">
        <f t="shared" ref="K131:L132" si="95">K132</f>
        <v>0</v>
      </c>
      <c r="L131" s="6">
        <f t="shared" si="95"/>
        <v>0</v>
      </c>
    </row>
    <row r="132" spans="1:13" ht="24.75" customHeight="1" x14ac:dyDescent="0.2">
      <c r="A132" s="32" t="s">
        <v>125</v>
      </c>
      <c r="B132" s="14" t="s">
        <v>166</v>
      </c>
      <c r="C132" s="37" t="s">
        <v>0</v>
      </c>
      <c r="D132" s="9">
        <f t="shared" si="92"/>
        <v>398000</v>
      </c>
      <c r="E132" s="9">
        <f t="shared" si="92"/>
        <v>0</v>
      </c>
      <c r="F132" s="9">
        <f t="shared" si="92"/>
        <v>398000</v>
      </c>
      <c r="G132" s="9">
        <f t="shared" si="93"/>
        <v>398000</v>
      </c>
      <c r="H132" s="9">
        <f t="shared" si="94"/>
        <v>0</v>
      </c>
      <c r="I132" s="9">
        <f t="shared" si="94"/>
        <v>398000</v>
      </c>
      <c r="J132" s="9">
        <f t="shared" si="93"/>
        <v>0</v>
      </c>
      <c r="K132" s="9">
        <f t="shared" si="95"/>
        <v>0</v>
      </c>
      <c r="L132" s="9">
        <f t="shared" si="95"/>
        <v>0</v>
      </c>
    </row>
    <row r="133" spans="1:13" ht="15.75" customHeight="1" x14ac:dyDescent="0.2">
      <c r="A133" s="17" t="s">
        <v>163</v>
      </c>
      <c r="B133" s="15" t="s">
        <v>166</v>
      </c>
      <c r="C133" s="35" t="s">
        <v>13</v>
      </c>
      <c r="D133" s="12">
        <v>398000</v>
      </c>
      <c r="E133" s="12">
        <v>0</v>
      </c>
      <c r="F133" s="12">
        <f>D133+E133</f>
        <v>398000</v>
      </c>
      <c r="G133" s="12">
        <v>398000</v>
      </c>
      <c r="H133" s="12">
        <v>0</v>
      </c>
      <c r="I133" s="12">
        <f>G133+H133</f>
        <v>398000</v>
      </c>
      <c r="J133" s="12">
        <v>0</v>
      </c>
      <c r="K133" s="12">
        <v>0</v>
      </c>
      <c r="L133" s="12">
        <f>J133+K133</f>
        <v>0</v>
      </c>
    </row>
    <row r="134" spans="1:13" ht="14.45" customHeight="1" x14ac:dyDescent="0.2">
      <c r="A134" s="40" t="s">
        <v>127</v>
      </c>
      <c r="B134" s="5" t="s">
        <v>128</v>
      </c>
      <c r="C134" s="36" t="s">
        <v>0</v>
      </c>
      <c r="D134" s="6">
        <f>D135</f>
        <v>700000</v>
      </c>
      <c r="E134" s="6">
        <f>E135</f>
        <v>0</v>
      </c>
      <c r="F134" s="6">
        <f>F135</f>
        <v>700000</v>
      </c>
      <c r="G134" s="6">
        <f t="shared" ref="G134:J134" si="96">G135</f>
        <v>700000</v>
      </c>
      <c r="H134" s="6">
        <f>H135</f>
        <v>0</v>
      </c>
      <c r="I134" s="6">
        <f>I135</f>
        <v>700000</v>
      </c>
      <c r="J134" s="6">
        <f t="shared" si="96"/>
        <v>700000</v>
      </c>
      <c r="K134" s="6">
        <f>K135</f>
        <v>0</v>
      </c>
      <c r="L134" s="6">
        <f>L135</f>
        <v>700000</v>
      </c>
    </row>
    <row r="135" spans="1:13" ht="14.45" customHeight="1" x14ac:dyDescent="0.2">
      <c r="A135" s="4" t="s">
        <v>127</v>
      </c>
      <c r="B135" s="5" t="s">
        <v>129</v>
      </c>
      <c r="C135" s="36" t="s">
        <v>0</v>
      </c>
      <c r="D135" s="6">
        <f>D136+D139</f>
        <v>700000</v>
      </c>
      <c r="E135" s="6">
        <f>E136+E139</f>
        <v>0</v>
      </c>
      <c r="F135" s="6">
        <f>F136+F139</f>
        <v>700000</v>
      </c>
      <c r="G135" s="6">
        <f t="shared" ref="G135:J135" si="97">G136+G139</f>
        <v>700000</v>
      </c>
      <c r="H135" s="6">
        <f>H136+H139</f>
        <v>0</v>
      </c>
      <c r="I135" s="6">
        <f>I136+I139</f>
        <v>700000</v>
      </c>
      <c r="J135" s="6">
        <f t="shared" si="97"/>
        <v>700000</v>
      </c>
      <c r="K135" s="6">
        <f>K136+K139</f>
        <v>0</v>
      </c>
      <c r="L135" s="6">
        <f>L136+L139</f>
        <v>700000</v>
      </c>
    </row>
    <row r="136" spans="1:13" ht="13.5" x14ac:dyDescent="0.2">
      <c r="A136" s="7" t="s">
        <v>130</v>
      </c>
      <c r="B136" s="8" t="s">
        <v>131</v>
      </c>
      <c r="C136" s="37" t="s">
        <v>0</v>
      </c>
      <c r="D136" s="9">
        <f>D137+D138</f>
        <v>500000</v>
      </c>
      <c r="E136" s="9">
        <f>E137+E138</f>
        <v>0</v>
      </c>
      <c r="F136" s="9">
        <f>F137+F138</f>
        <v>500000</v>
      </c>
      <c r="G136" s="9">
        <f t="shared" ref="G136:J136" si="98">G137+G138</f>
        <v>500000</v>
      </c>
      <c r="H136" s="9">
        <f>H137+H138</f>
        <v>0</v>
      </c>
      <c r="I136" s="9">
        <f>I137+I138</f>
        <v>500000</v>
      </c>
      <c r="J136" s="9">
        <f t="shared" si="98"/>
        <v>500000</v>
      </c>
      <c r="K136" s="9">
        <f>K137+K138</f>
        <v>0</v>
      </c>
      <c r="L136" s="9">
        <f>L137+L138</f>
        <v>500000</v>
      </c>
    </row>
    <row r="137" spans="1:13" x14ac:dyDescent="0.2">
      <c r="A137" s="10" t="s">
        <v>12</v>
      </c>
      <c r="B137" s="11" t="s">
        <v>131</v>
      </c>
      <c r="C137" s="35" t="s">
        <v>13</v>
      </c>
      <c r="D137" s="12">
        <v>18000</v>
      </c>
      <c r="E137" s="12">
        <v>0</v>
      </c>
      <c r="F137" s="12">
        <f>D137+E137</f>
        <v>18000</v>
      </c>
      <c r="G137" s="12">
        <v>18000</v>
      </c>
      <c r="H137" s="12">
        <v>0</v>
      </c>
      <c r="I137" s="12">
        <f>G137+H137</f>
        <v>18000</v>
      </c>
      <c r="J137" s="12">
        <v>18000</v>
      </c>
      <c r="K137" s="12">
        <v>0</v>
      </c>
      <c r="L137" s="12">
        <f>J137+K137</f>
        <v>18000</v>
      </c>
    </row>
    <row r="138" spans="1:13" ht="14.45" customHeight="1" x14ac:dyDescent="0.2">
      <c r="A138" s="10" t="s">
        <v>26</v>
      </c>
      <c r="B138" s="11" t="s">
        <v>131</v>
      </c>
      <c r="C138" s="35" t="s">
        <v>27</v>
      </c>
      <c r="D138" s="12">
        <v>482000</v>
      </c>
      <c r="E138" s="12">
        <v>0</v>
      </c>
      <c r="F138" s="12">
        <f>D138+E138</f>
        <v>482000</v>
      </c>
      <c r="G138" s="12">
        <v>482000</v>
      </c>
      <c r="H138" s="12">
        <v>0</v>
      </c>
      <c r="I138" s="12">
        <f>G138+H138</f>
        <v>482000</v>
      </c>
      <c r="J138" s="12">
        <v>482000</v>
      </c>
      <c r="K138" s="12">
        <v>0</v>
      </c>
      <c r="L138" s="12">
        <f>J138+K138</f>
        <v>482000</v>
      </c>
    </row>
    <row r="139" spans="1:13" ht="13.5" x14ac:dyDescent="0.2">
      <c r="A139" s="7" t="s">
        <v>132</v>
      </c>
      <c r="B139" s="8" t="s">
        <v>133</v>
      </c>
      <c r="C139" s="37" t="s">
        <v>0</v>
      </c>
      <c r="D139" s="9">
        <f>D140</f>
        <v>200000</v>
      </c>
      <c r="E139" s="9">
        <f>E140</f>
        <v>0</v>
      </c>
      <c r="F139" s="9">
        <f>F140</f>
        <v>200000</v>
      </c>
      <c r="G139" s="9">
        <f t="shared" ref="G139:J139" si="99">G140</f>
        <v>200000</v>
      </c>
      <c r="H139" s="9">
        <f>H140</f>
        <v>0</v>
      </c>
      <c r="I139" s="9">
        <f>I140</f>
        <v>200000</v>
      </c>
      <c r="J139" s="9">
        <f t="shared" si="99"/>
        <v>200000</v>
      </c>
      <c r="K139" s="9">
        <f>K140</f>
        <v>0</v>
      </c>
      <c r="L139" s="9">
        <f>L140</f>
        <v>200000</v>
      </c>
    </row>
    <row r="140" spans="1:13" ht="14.45" customHeight="1" x14ac:dyDescent="0.2">
      <c r="A140" s="10" t="s">
        <v>26</v>
      </c>
      <c r="B140" s="11" t="s">
        <v>133</v>
      </c>
      <c r="C140" s="35" t="s">
        <v>27</v>
      </c>
      <c r="D140" s="12">
        <v>200000</v>
      </c>
      <c r="E140" s="12">
        <v>0</v>
      </c>
      <c r="F140" s="12">
        <f>D140+E140</f>
        <v>200000</v>
      </c>
      <c r="G140" s="12">
        <v>200000</v>
      </c>
      <c r="H140" s="12">
        <v>0</v>
      </c>
      <c r="I140" s="12">
        <f>G140+H140</f>
        <v>200000</v>
      </c>
      <c r="J140" s="12">
        <v>200000</v>
      </c>
      <c r="K140" s="12">
        <v>0</v>
      </c>
      <c r="L140" s="12">
        <f>J140+K140</f>
        <v>200000</v>
      </c>
    </row>
    <row r="141" spans="1:13" x14ac:dyDescent="0.2">
      <c r="A141" s="40" t="s">
        <v>134</v>
      </c>
      <c r="B141" s="5" t="s">
        <v>135</v>
      </c>
      <c r="C141" s="36" t="s">
        <v>0</v>
      </c>
      <c r="D141" s="6">
        <f t="shared" ref="D141:F142" si="100">D142</f>
        <v>998767</v>
      </c>
      <c r="E141" s="6">
        <f t="shared" si="100"/>
        <v>0</v>
      </c>
      <c r="F141" s="6">
        <f t="shared" si="100"/>
        <v>998767</v>
      </c>
      <c r="G141" s="6">
        <f t="shared" ref="G141:J141" si="101">G142</f>
        <v>1034182</v>
      </c>
      <c r="H141" s="6">
        <f t="shared" ref="H141:I142" si="102">H142</f>
        <v>0</v>
      </c>
      <c r="I141" s="6">
        <f t="shared" si="102"/>
        <v>1034182</v>
      </c>
      <c r="J141" s="6">
        <f t="shared" si="101"/>
        <v>1028192</v>
      </c>
      <c r="K141" s="6">
        <f t="shared" ref="K141:L142" si="103">K142</f>
        <v>0</v>
      </c>
      <c r="L141" s="6">
        <f t="shared" si="103"/>
        <v>1028192</v>
      </c>
    </row>
    <row r="142" spans="1:13" x14ac:dyDescent="0.2">
      <c r="A142" s="4" t="s">
        <v>136</v>
      </c>
      <c r="B142" s="5" t="s">
        <v>137</v>
      </c>
      <c r="C142" s="36" t="s">
        <v>0</v>
      </c>
      <c r="D142" s="6">
        <f t="shared" si="100"/>
        <v>998767</v>
      </c>
      <c r="E142" s="6">
        <f t="shared" si="100"/>
        <v>0</v>
      </c>
      <c r="F142" s="6">
        <f t="shared" si="100"/>
        <v>998767</v>
      </c>
      <c r="G142" s="6">
        <f t="shared" ref="G142:J142" si="104">G143</f>
        <v>1034182</v>
      </c>
      <c r="H142" s="6">
        <f t="shared" si="102"/>
        <v>0</v>
      </c>
      <c r="I142" s="6">
        <f t="shared" si="102"/>
        <v>1034182</v>
      </c>
      <c r="J142" s="6">
        <f t="shared" si="104"/>
        <v>1028192</v>
      </c>
      <c r="K142" s="6">
        <f t="shared" si="103"/>
        <v>0</v>
      </c>
      <c r="L142" s="6">
        <f t="shared" si="103"/>
        <v>1028192</v>
      </c>
    </row>
    <row r="143" spans="1:13" ht="13.5" x14ac:dyDescent="0.2">
      <c r="A143" s="7" t="s">
        <v>138</v>
      </c>
      <c r="B143" s="8" t="s">
        <v>139</v>
      </c>
      <c r="C143" s="37" t="s">
        <v>0</v>
      </c>
      <c r="D143" s="9">
        <f>D144+D145</f>
        <v>998767</v>
      </c>
      <c r="E143" s="9">
        <f>E144+E145</f>
        <v>0</v>
      </c>
      <c r="F143" s="9">
        <f>F144+F145</f>
        <v>998767</v>
      </c>
      <c r="G143" s="9">
        <f t="shared" ref="G143:J143" si="105">G144+G145</f>
        <v>1034182</v>
      </c>
      <c r="H143" s="9">
        <f>H144+H145</f>
        <v>0</v>
      </c>
      <c r="I143" s="9">
        <f>I144+I145</f>
        <v>1034182</v>
      </c>
      <c r="J143" s="9">
        <f t="shared" si="105"/>
        <v>1028192</v>
      </c>
      <c r="K143" s="9">
        <f>K144+K145</f>
        <v>0</v>
      </c>
      <c r="L143" s="9">
        <f>L144+L145</f>
        <v>1028192</v>
      </c>
    </row>
    <row r="144" spans="1:13" ht="14.45" customHeight="1" x14ac:dyDescent="0.2">
      <c r="A144" s="10" t="s">
        <v>10</v>
      </c>
      <c r="B144" s="11" t="s">
        <v>139</v>
      </c>
      <c r="C144" s="35" t="s">
        <v>11</v>
      </c>
      <c r="D144" s="12">
        <v>714595</v>
      </c>
      <c r="E144" s="12">
        <v>0</v>
      </c>
      <c r="F144" s="12">
        <f>D144+E144</f>
        <v>714595</v>
      </c>
      <c r="G144" s="12">
        <v>739780</v>
      </c>
      <c r="H144" s="12">
        <v>0</v>
      </c>
      <c r="I144" s="12">
        <f>G144+H144</f>
        <v>739780</v>
      </c>
      <c r="J144" s="12">
        <v>735495</v>
      </c>
      <c r="K144" s="12">
        <v>0</v>
      </c>
      <c r="L144" s="12">
        <f>J144+K144</f>
        <v>735495</v>
      </c>
      <c r="M144" s="25"/>
    </row>
    <row r="145" spans="1:13" x14ac:dyDescent="0.2">
      <c r="A145" s="10" t="s">
        <v>12</v>
      </c>
      <c r="B145" s="11" t="s">
        <v>139</v>
      </c>
      <c r="C145" s="35" t="s">
        <v>13</v>
      </c>
      <c r="D145" s="12">
        <v>284172</v>
      </c>
      <c r="E145" s="12">
        <v>0</v>
      </c>
      <c r="F145" s="12">
        <f>D145+E145</f>
        <v>284172</v>
      </c>
      <c r="G145" s="12">
        <v>294402</v>
      </c>
      <c r="H145" s="12">
        <v>0</v>
      </c>
      <c r="I145" s="12">
        <f>G145+H145</f>
        <v>294402</v>
      </c>
      <c r="J145" s="12">
        <v>292697</v>
      </c>
      <c r="K145" s="12">
        <v>0</v>
      </c>
      <c r="L145" s="12">
        <f>J145+K145</f>
        <v>292697</v>
      </c>
      <c r="M145" s="25"/>
    </row>
    <row r="146" spans="1:13" x14ac:dyDescent="0.2">
      <c r="A146" s="40" t="s">
        <v>140</v>
      </c>
      <c r="B146" s="5" t="s">
        <v>141</v>
      </c>
      <c r="C146" s="36" t="s">
        <v>0</v>
      </c>
      <c r="D146" s="6">
        <f>D147+D156+D159</f>
        <v>7233170</v>
      </c>
      <c r="E146" s="6">
        <f t="shared" ref="E146:L146" si="106">E147+E156+E159</f>
        <v>0</v>
      </c>
      <c r="F146" s="6">
        <f t="shared" si="106"/>
        <v>7233170</v>
      </c>
      <c r="G146" s="6">
        <f t="shared" si="106"/>
        <v>7022497</v>
      </c>
      <c r="H146" s="6">
        <f t="shared" si="106"/>
        <v>0</v>
      </c>
      <c r="I146" s="6">
        <f t="shared" si="106"/>
        <v>7022497</v>
      </c>
      <c r="J146" s="6">
        <f t="shared" si="106"/>
        <v>7233172</v>
      </c>
      <c r="K146" s="6">
        <f t="shared" si="106"/>
        <v>0</v>
      </c>
      <c r="L146" s="6">
        <f t="shared" si="106"/>
        <v>7233172</v>
      </c>
      <c r="M146" s="25"/>
    </row>
    <row r="147" spans="1:13" x14ac:dyDescent="0.2">
      <c r="A147" s="4" t="s">
        <v>142</v>
      </c>
      <c r="B147" s="5" t="s">
        <v>143</v>
      </c>
      <c r="C147" s="36" t="s">
        <v>0</v>
      </c>
      <c r="D147" s="6">
        <f>D148+D150+D152+D154</f>
        <v>5424644</v>
      </c>
      <c r="E147" s="6">
        <f>E148+E150+E152+E154</f>
        <v>0</v>
      </c>
      <c r="F147" s="6">
        <f>F148+F150+F152+F154</f>
        <v>5424644</v>
      </c>
      <c r="G147" s="6">
        <f t="shared" ref="G147:J147" si="107">G148+G150+G152+G154</f>
        <v>5132587</v>
      </c>
      <c r="H147" s="6">
        <f>H148+H150+H152+H154</f>
        <v>0</v>
      </c>
      <c r="I147" s="6">
        <f>I148+I150+I152+I154</f>
        <v>5132587</v>
      </c>
      <c r="J147" s="6">
        <f t="shared" si="107"/>
        <v>5286564</v>
      </c>
      <c r="K147" s="6">
        <f>K148+K150+K152+K154</f>
        <v>0</v>
      </c>
      <c r="L147" s="6">
        <f>L148+L150+L152+L154</f>
        <v>5286564</v>
      </c>
      <c r="M147" s="25"/>
    </row>
    <row r="148" spans="1:13" ht="13.5" x14ac:dyDescent="0.2">
      <c r="A148" s="7" t="s">
        <v>144</v>
      </c>
      <c r="B148" s="8" t="s">
        <v>145</v>
      </c>
      <c r="C148" s="37" t="s">
        <v>0</v>
      </c>
      <c r="D148" s="9">
        <f>D149</f>
        <v>256042</v>
      </c>
      <c r="E148" s="9">
        <f>E149</f>
        <v>0</v>
      </c>
      <c r="F148" s="9">
        <f>F149</f>
        <v>256042</v>
      </c>
      <c r="G148" s="9">
        <f t="shared" ref="G148:J148" si="108">G149</f>
        <v>266797</v>
      </c>
      <c r="H148" s="9">
        <f>H149</f>
        <v>0</v>
      </c>
      <c r="I148" s="9">
        <f>I149</f>
        <v>266797</v>
      </c>
      <c r="J148" s="9">
        <f t="shared" si="108"/>
        <v>274801</v>
      </c>
      <c r="K148" s="9">
        <f>K149</f>
        <v>0</v>
      </c>
      <c r="L148" s="9">
        <f>L149</f>
        <v>274801</v>
      </c>
      <c r="M148" s="25"/>
    </row>
    <row r="149" spans="1:13" x14ac:dyDescent="0.2">
      <c r="A149" s="10" t="s">
        <v>12</v>
      </c>
      <c r="B149" s="11" t="s">
        <v>145</v>
      </c>
      <c r="C149" s="35" t="s">
        <v>13</v>
      </c>
      <c r="D149" s="12">
        <v>256042</v>
      </c>
      <c r="E149" s="12">
        <v>0</v>
      </c>
      <c r="F149" s="12">
        <f>D149+E149</f>
        <v>256042</v>
      </c>
      <c r="G149" s="12">
        <v>266797</v>
      </c>
      <c r="H149" s="12">
        <v>0</v>
      </c>
      <c r="I149" s="12">
        <f>G149+H149</f>
        <v>266797</v>
      </c>
      <c r="J149" s="12">
        <v>274801</v>
      </c>
      <c r="K149" s="12">
        <v>0</v>
      </c>
      <c r="L149" s="12">
        <f>J149+K149</f>
        <v>274801</v>
      </c>
      <c r="M149" s="25"/>
    </row>
    <row r="150" spans="1:13" ht="13.5" x14ac:dyDescent="0.2">
      <c r="A150" s="7" t="s">
        <v>146</v>
      </c>
      <c r="B150" s="8" t="s">
        <v>147</v>
      </c>
      <c r="C150" s="37" t="s">
        <v>0</v>
      </c>
      <c r="D150" s="9">
        <f>D151</f>
        <v>248947</v>
      </c>
      <c r="E150" s="9">
        <f>E151</f>
        <v>0</v>
      </c>
      <c r="F150" s="9">
        <f>F151</f>
        <v>248947</v>
      </c>
      <c r="G150" s="9">
        <f t="shared" ref="G150:J150" si="109">G151</f>
        <v>259403</v>
      </c>
      <c r="H150" s="9">
        <f>H151</f>
        <v>0</v>
      </c>
      <c r="I150" s="9">
        <f>I151</f>
        <v>259403</v>
      </c>
      <c r="J150" s="9">
        <f t="shared" si="109"/>
        <v>267185</v>
      </c>
      <c r="K150" s="9">
        <f>K151</f>
        <v>0</v>
      </c>
      <c r="L150" s="9">
        <f>L151</f>
        <v>267185</v>
      </c>
    </row>
    <row r="151" spans="1:13" x14ac:dyDescent="0.2">
      <c r="A151" s="10" t="s">
        <v>12</v>
      </c>
      <c r="B151" s="11" t="s">
        <v>147</v>
      </c>
      <c r="C151" s="35" t="s">
        <v>13</v>
      </c>
      <c r="D151" s="12">
        <v>248947</v>
      </c>
      <c r="E151" s="12">
        <v>0</v>
      </c>
      <c r="F151" s="12">
        <f>D151+E151</f>
        <v>248947</v>
      </c>
      <c r="G151" s="12">
        <v>259403</v>
      </c>
      <c r="H151" s="12">
        <v>0</v>
      </c>
      <c r="I151" s="12">
        <f>G151+H151</f>
        <v>259403</v>
      </c>
      <c r="J151" s="12">
        <v>267185</v>
      </c>
      <c r="K151" s="12">
        <v>0</v>
      </c>
      <c r="L151" s="12">
        <f>J151+K151</f>
        <v>267185</v>
      </c>
    </row>
    <row r="152" spans="1:13" ht="13.5" x14ac:dyDescent="0.2">
      <c r="A152" s="7" t="s">
        <v>148</v>
      </c>
      <c r="B152" s="8" t="s">
        <v>149</v>
      </c>
      <c r="C152" s="37" t="s">
        <v>0</v>
      </c>
      <c r="D152" s="9">
        <f>D153</f>
        <v>2662319</v>
      </c>
      <c r="E152" s="9">
        <f>E153</f>
        <v>0</v>
      </c>
      <c r="F152" s="9">
        <f>F153</f>
        <v>2662319</v>
      </c>
      <c r="G152" s="9">
        <f t="shared" ref="G152:J152" si="110">G153</f>
        <v>2319271</v>
      </c>
      <c r="H152" s="9">
        <f>H153</f>
        <v>0</v>
      </c>
      <c r="I152" s="9">
        <f>I153</f>
        <v>2319271</v>
      </c>
      <c r="J152" s="9">
        <f t="shared" si="110"/>
        <v>2388849</v>
      </c>
      <c r="K152" s="9">
        <f>K153</f>
        <v>0</v>
      </c>
      <c r="L152" s="9">
        <f>L153</f>
        <v>2388849</v>
      </c>
    </row>
    <row r="153" spans="1:13" x14ac:dyDescent="0.2">
      <c r="A153" s="10" t="s">
        <v>12</v>
      </c>
      <c r="B153" s="11" t="s">
        <v>149</v>
      </c>
      <c r="C153" s="35" t="s">
        <v>13</v>
      </c>
      <c r="D153" s="12">
        <v>2662319</v>
      </c>
      <c r="E153" s="12">
        <v>0</v>
      </c>
      <c r="F153" s="12">
        <f>D153+E153</f>
        <v>2662319</v>
      </c>
      <c r="G153" s="12">
        <v>2319271</v>
      </c>
      <c r="H153" s="12">
        <v>0</v>
      </c>
      <c r="I153" s="12">
        <f>G153+H153</f>
        <v>2319271</v>
      </c>
      <c r="J153" s="12">
        <v>2388849</v>
      </c>
      <c r="K153" s="12">
        <v>0</v>
      </c>
      <c r="L153" s="12">
        <f>J153+K153</f>
        <v>2388849</v>
      </c>
    </row>
    <row r="154" spans="1:13" ht="13.5" x14ac:dyDescent="0.2">
      <c r="A154" s="7" t="s">
        <v>150</v>
      </c>
      <c r="B154" s="8" t="s">
        <v>151</v>
      </c>
      <c r="C154" s="37" t="s">
        <v>0</v>
      </c>
      <c r="D154" s="9">
        <f>D155</f>
        <v>2257336</v>
      </c>
      <c r="E154" s="9">
        <f>E155</f>
        <v>0</v>
      </c>
      <c r="F154" s="9">
        <f>F155</f>
        <v>2257336</v>
      </c>
      <c r="G154" s="9">
        <f t="shared" ref="G154:J154" si="111">G155</f>
        <v>2287116</v>
      </c>
      <c r="H154" s="9">
        <f>H155</f>
        <v>0</v>
      </c>
      <c r="I154" s="9">
        <f>I155</f>
        <v>2287116</v>
      </c>
      <c r="J154" s="9">
        <f t="shared" si="111"/>
        <v>2355729</v>
      </c>
      <c r="K154" s="9">
        <f>K155</f>
        <v>0</v>
      </c>
      <c r="L154" s="9">
        <f>L155</f>
        <v>2355729</v>
      </c>
    </row>
    <row r="155" spans="1:13" x14ac:dyDescent="0.2">
      <c r="A155" s="10" t="s">
        <v>12</v>
      </c>
      <c r="B155" s="11" t="s">
        <v>151</v>
      </c>
      <c r="C155" s="35" t="s">
        <v>13</v>
      </c>
      <c r="D155" s="12">
        <v>2257336</v>
      </c>
      <c r="E155" s="12">
        <v>0</v>
      </c>
      <c r="F155" s="12">
        <f>D155+E155</f>
        <v>2257336</v>
      </c>
      <c r="G155" s="12">
        <v>2287116</v>
      </c>
      <c r="H155" s="12">
        <v>0</v>
      </c>
      <c r="I155" s="12">
        <f>G155+H155</f>
        <v>2287116</v>
      </c>
      <c r="J155" s="12">
        <v>2355729</v>
      </c>
      <c r="K155" s="12">
        <v>0</v>
      </c>
      <c r="L155" s="12">
        <f>J155+K155</f>
        <v>2355729</v>
      </c>
    </row>
    <row r="156" spans="1:13" hidden="1" outlineLevel="1" x14ac:dyDescent="0.2">
      <c r="A156" s="19" t="s">
        <v>167</v>
      </c>
      <c r="B156" s="20" t="s">
        <v>169</v>
      </c>
      <c r="C156" s="36" t="s">
        <v>0</v>
      </c>
      <c r="D156" s="6">
        <f t="shared" ref="D156:F157" si="112">D157</f>
        <v>0</v>
      </c>
      <c r="E156" s="6">
        <f t="shared" si="112"/>
        <v>0</v>
      </c>
      <c r="F156" s="6">
        <f t="shared" si="112"/>
        <v>0</v>
      </c>
      <c r="G156" s="6">
        <f t="shared" ref="G156:J157" si="113">G157</f>
        <v>0</v>
      </c>
      <c r="H156" s="6">
        <f t="shared" ref="H156:I157" si="114">H157</f>
        <v>0</v>
      </c>
      <c r="I156" s="6">
        <f t="shared" si="114"/>
        <v>0</v>
      </c>
      <c r="J156" s="6">
        <f t="shared" si="113"/>
        <v>0</v>
      </c>
      <c r="K156" s="6">
        <f t="shared" ref="K156:L157" si="115">K157</f>
        <v>0</v>
      </c>
      <c r="L156" s="6">
        <f t="shared" si="115"/>
        <v>0</v>
      </c>
    </row>
    <row r="157" spans="1:13" ht="13.5" hidden="1" outlineLevel="1" x14ac:dyDescent="0.2">
      <c r="A157" s="16" t="s">
        <v>168</v>
      </c>
      <c r="B157" s="14" t="s">
        <v>170</v>
      </c>
      <c r="C157" s="37" t="s">
        <v>0</v>
      </c>
      <c r="D157" s="9">
        <f t="shared" si="112"/>
        <v>0</v>
      </c>
      <c r="E157" s="9">
        <f t="shared" si="112"/>
        <v>0</v>
      </c>
      <c r="F157" s="9">
        <f t="shared" si="112"/>
        <v>0</v>
      </c>
      <c r="G157" s="9">
        <f t="shared" si="113"/>
        <v>0</v>
      </c>
      <c r="H157" s="9">
        <f t="shared" si="114"/>
        <v>0</v>
      </c>
      <c r="I157" s="9">
        <f t="shared" si="114"/>
        <v>0</v>
      </c>
      <c r="J157" s="9">
        <f t="shared" si="113"/>
        <v>0</v>
      </c>
      <c r="K157" s="9">
        <f t="shared" si="115"/>
        <v>0</v>
      </c>
      <c r="L157" s="9">
        <f t="shared" si="115"/>
        <v>0</v>
      </c>
    </row>
    <row r="158" spans="1:13" hidden="1" outlineLevel="1" x14ac:dyDescent="0.2">
      <c r="A158" s="17" t="s">
        <v>12</v>
      </c>
      <c r="B158" s="15" t="s">
        <v>170</v>
      </c>
      <c r="C158" s="35" t="s">
        <v>13</v>
      </c>
      <c r="D158" s="12">
        <v>0</v>
      </c>
      <c r="E158" s="12">
        <v>0</v>
      </c>
      <c r="F158" s="12">
        <f>D158+E158</f>
        <v>0</v>
      </c>
      <c r="G158" s="12">
        <v>0</v>
      </c>
      <c r="H158" s="12">
        <v>0</v>
      </c>
      <c r="I158" s="12">
        <f>G158+H158</f>
        <v>0</v>
      </c>
      <c r="J158" s="12">
        <v>0</v>
      </c>
      <c r="K158" s="12">
        <v>0</v>
      </c>
      <c r="L158" s="12">
        <f>J158+K158</f>
        <v>0</v>
      </c>
    </row>
    <row r="159" spans="1:13" collapsed="1" x14ac:dyDescent="0.2">
      <c r="A159" s="4" t="s">
        <v>152</v>
      </c>
      <c r="B159" s="5" t="s">
        <v>153</v>
      </c>
      <c r="C159" s="36" t="s">
        <v>0</v>
      </c>
      <c r="D159" s="6">
        <f t="shared" ref="D159:F160" si="116">D160</f>
        <v>1808526</v>
      </c>
      <c r="E159" s="6">
        <f t="shared" si="116"/>
        <v>0</v>
      </c>
      <c r="F159" s="6">
        <f t="shared" si="116"/>
        <v>1808526</v>
      </c>
      <c r="G159" s="6">
        <f t="shared" ref="G159:J159" si="117">G160</f>
        <v>1889910</v>
      </c>
      <c r="H159" s="6">
        <f t="shared" ref="H159:I160" si="118">H160</f>
        <v>0</v>
      </c>
      <c r="I159" s="6">
        <f t="shared" si="118"/>
        <v>1889910</v>
      </c>
      <c r="J159" s="6">
        <f t="shared" si="117"/>
        <v>1946608</v>
      </c>
      <c r="K159" s="6">
        <f t="shared" ref="K159:L160" si="119">K160</f>
        <v>0</v>
      </c>
      <c r="L159" s="6">
        <f t="shared" si="119"/>
        <v>1946608</v>
      </c>
    </row>
    <row r="160" spans="1:13" ht="13.5" x14ac:dyDescent="0.2">
      <c r="A160" s="7" t="s">
        <v>154</v>
      </c>
      <c r="B160" s="8" t="s">
        <v>155</v>
      </c>
      <c r="C160" s="37" t="s">
        <v>0</v>
      </c>
      <c r="D160" s="9">
        <f t="shared" si="116"/>
        <v>1808526</v>
      </c>
      <c r="E160" s="9">
        <f t="shared" si="116"/>
        <v>0</v>
      </c>
      <c r="F160" s="9">
        <f t="shared" si="116"/>
        <v>1808526</v>
      </c>
      <c r="G160" s="9">
        <f t="shared" ref="G160:J160" si="120">G161</f>
        <v>1889910</v>
      </c>
      <c r="H160" s="9">
        <f t="shared" si="118"/>
        <v>0</v>
      </c>
      <c r="I160" s="9">
        <f t="shared" si="118"/>
        <v>1889910</v>
      </c>
      <c r="J160" s="9">
        <f t="shared" si="120"/>
        <v>1946608</v>
      </c>
      <c r="K160" s="9">
        <f t="shared" si="119"/>
        <v>0</v>
      </c>
      <c r="L160" s="9">
        <f t="shared" si="119"/>
        <v>1946608</v>
      </c>
    </row>
    <row r="161" spans="1:12" x14ac:dyDescent="0.2">
      <c r="A161" s="10" t="s">
        <v>12</v>
      </c>
      <c r="B161" s="11" t="s">
        <v>155</v>
      </c>
      <c r="C161" s="35" t="s">
        <v>13</v>
      </c>
      <c r="D161" s="12">
        <v>1808526</v>
      </c>
      <c r="E161" s="12">
        <v>0</v>
      </c>
      <c r="F161" s="12">
        <f>D161+E161</f>
        <v>1808526</v>
      </c>
      <c r="G161" s="12">
        <v>1889910</v>
      </c>
      <c r="H161" s="12">
        <v>0</v>
      </c>
      <c r="I161" s="12">
        <f>G161+H161</f>
        <v>1889910</v>
      </c>
      <c r="J161" s="12">
        <v>1946608</v>
      </c>
      <c r="K161" s="12">
        <v>0</v>
      </c>
      <c r="L161" s="12">
        <f>J161+K161</f>
        <v>1946608</v>
      </c>
    </row>
  </sheetData>
  <mergeCells count="3">
    <mergeCell ref="A2:L2"/>
    <mergeCell ref="A3:L3"/>
    <mergeCell ref="A4:L4"/>
  </mergeCells>
  <pageMargins left="0.78740157480314965" right="0.39370078740157483" top="0.35433070866141736" bottom="0.35433070866141736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2020-11-27T02:03:04Z</dcterms:modified>
</cp:coreProperties>
</file>